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Plan1" sheetId="1" r:id="rId1"/>
  </sheets>
  <calcPr calcId="124519"/>
</workbook>
</file>

<file path=xl/calcChain.xml><?xml version="1.0" encoding="utf-8"?>
<calcChain xmlns="http://schemas.openxmlformats.org/spreadsheetml/2006/main">
  <c r="AC88" i="1"/>
  <c r="AD88"/>
  <c r="AE88"/>
  <c r="AE35"/>
  <c r="AF88"/>
  <c r="AE87"/>
  <c r="AE86"/>
  <c r="AE85"/>
  <c r="AE84"/>
  <c r="AE83"/>
  <c r="AE82"/>
  <c r="AE81"/>
  <c r="AE80"/>
  <c r="AE79"/>
  <c r="AE78"/>
  <c r="AE77"/>
  <c r="AE76"/>
  <c r="AE75"/>
  <c r="AE74"/>
  <c r="AE73"/>
  <c r="AE72"/>
  <c r="AE71"/>
  <c r="AE70"/>
  <c r="AE69"/>
  <c r="AE68"/>
  <c r="AE67"/>
  <c r="AE66"/>
  <c r="AE65"/>
  <c r="AE64"/>
  <c r="AE63"/>
  <c r="AE62"/>
  <c r="AE61"/>
  <c r="AE60"/>
  <c r="AE59"/>
  <c r="AE58"/>
  <c r="AE57"/>
  <c r="AE56"/>
  <c r="AE55"/>
  <c r="AE54"/>
  <c r="AE53"/>
  <c r="AE52"/>
  <c r="AE51"/>
  <c r="AE50"/>
  <c r="AE49"/>
  <c r="AE48"/>
  <c r="AE47"/>
  <c r="AE46"/>
  <c r="AE45"/>
  <c r="AE44"/>
  <c r="AE43"/>
  <c r="AE42"/>
  <c r="AE41"/>
  <c r="AE40"/>
  <c r="AE39"/>
  <c r="AE38"/>
  <c r="AE37"/>
  <c r="AE36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E3"/>
  <c r="AE2"/>
</calcChain>
</file>

<file path=xl/sharedStrings.xml><?xml version="1.0" encoding="utf-8"?>
<sst xmlns="http://schemas.openxmlformats.org/spreadsheetml/2006/main" count="298" uniqueCount="146">
  <si>
    <t>Matrícula</t>
  </si>
  <si>
    <t>Nome</t>
  </si>
  <si>
    <t>Cargo</t>
  </si>
  <si>
    <t>Salário</t>
  </si>
  <si>
    <t>Desc. Férias</t>
  </si>
  <si>
    <t>Vale Transporte</t>
  </si>
  <si>
    <t>Adic por Tempo Serv</t>
  </si>
  <si>
    <t>Mens. Sindical</t>
  </si>
  <si>
    <t>Unimed Mensalid</t>
  </si>
  <si>
    <t>Pensão Familiar</t>
  </si>
  <si>
    <t>Desc. INSS</t>
  </si>
  <si>
    <t>Desc. IRRF</t>
  </si>
  <si>
    <t>Plano Odontolog</t>
  </si>
  <si>
    <t>Férias</t>
  </si>
  <si>
    <t>Hora Extra 100%</t>
  </si>
  <si>
    <t>Aux Alimentação</t>
  </si>
  <si>
    <t>Farmácia</t>
  </si>
  <si>
    <t>Posto de Comb</t>
  </si>
  <si>
    <t>Supermercado</t>
  </si>
  <si>
    <t>Mutua</t>
  </si>
  <si>
    <t>Banco do Brasil</t>
  </si>
  <si>
    <t>Gratif. GED</t>
  </si>
  <si>
    <t>Gratif. Função</t>
  </si>
  <si>
    <t>Desc Aux Alimen</t>
  </si>
  <si>
    <t>Prev. de Consig</t>
  </si>
  <si>
    <t>Anuidade</t>
  </si>
  <si>
    <t>Mens. Senge-PB</t>
  </si>
  <si>
    <t>Desconto Autorizado</t>
  </si>
  <si>
    <t>Liquido</t>
  </si>
  <si>
    <t>ADALBERTO MACHADO DE ALBUQUERQUE</t>
  </si>
  <si>
    <t>Técnico Administrativo II</t>
  </si>
  <si>
    <t>ADILSON DE LUCENA COSTA</t>
  </si>
  <si>
    <t>Operador</t>
  </si>
  <si>
    <t>ADJAILSON ARAÚJO DA SILVA</t>
  </si>
  <si>
    <t>Comissionado CC3</t>
  </si>
  <si>
    <t>ADRIANO MAKEL CRUZ DE LIMA</t>
  </si>
  <si>
    <t>ALANNA ALVES BARROS CALADO</t>
  </si>
  <si>
    <t>ALEXANDRE PINTO DE SÁ</t>
  </si>
  <si>
    <t>Comissionado CC5</t>
  </si>
  <si>
    <t>ALMÉRIA VITÓRIA SARAIVA CARNIATO</t>
  </si>
  <si>
    <t>ALOISIO GOMES E SILVA JUNIOR</t>
  </si>
  <si>
    <t>Fiscal II</t>
  </si>
  <si>
    <t>ANALÚSIA ARAÚJO DINIZ</t>
  </si>
  <si>
    <t>Técnico Administrativo I</t>
  </si>
  <si>
    <t>ANTONIO CÉSAR PEREIRA MOURA</t>
  </si>
  <si>
    <t>ANTONIO DANTAS PINHEIRO NETO</t>
  </si>
  <si>
    <t>BENALVA PEREIRA DO NASCIMENTO</t>
  </si>
  <si>
    <t>CARLOS ALBERTO MARQUES MARTINIANO</t>
  </si>
  <si>
    <t>Comissionado CC2</t>
  </si>
  <si>
    <t>CARLOS ROBERTO BEZERRA</t>
  </si>
  <si>
    <t>Comissionado CC4</t>
  </si>
  <si>
    <t>CLEBER TAURINO DOS SANTOS</t>
  </si>
  <si>
    <t>CORJESU PAIVA DOS SANTOS</t>
  </si>
  <si>
    <t>Engenheiro</t>
  </si>
  <si>
    <t>IBIRENALDO MARQUES FREIRE</t>
  </si>
  <si>
    <t>LUCAS ALMEIDA SILVA</t>
  </si>
  <si>
    <t>Comissionado CC1</t>
  </si>
  <si>
    <t xml:space="preserve">DAMIÃO MEDEIROS DE LUCENA </t>
  </si>
  <si>
    <t>Auxiliar de Serviços Gerais II</t>
  </si>
  <si>
    <t>DAMIÃO RODRIGUES DA SILVA</t>
  </si>
  <si>
    <t>DARCIVAL DE OLIVEIRA SILVA</t>
  </si>
  <si>
    <t>EDNIZ FERREIRA BATISTA</t>
  </si>
  <si>
    <t>ELDON MACIO LACERDA DE SOUSA</t>
  </si>
  <si>
    <t>EUTICIA MARIA LUCENA RIBEIRO</t>
  </si>
  <si>
    <t>FELÍCIA ANA RAIMUNDO</t>
  </si>
  <si>
    <t>FELIPE GUSTAVO BORGES DA SILVA</t>
  </si>
  <si>
    <t>Comissionado CC6</t>
  </si>
  <si>
    <t>FRANCISCO EDSON SANTIAGO BRASIL</t>
  </si>
  <si>
    <t>FRANCISCO MACIO DA SILVA</t>
  </si>
  <si>
    <t>Fiscal I</t>
  </si>
  <si>
    <t>GABRIELA LOPES FIÚZA DINIZ</t>
  </si>
  <si>
    <t>Telefonista</t>
  </si>
  <si>
    <t>GERALDO DE MAGELA BARROS</t>
  </si>
  <si>
    <t>GRAZIELLE CAROLINE UCHÔA PINHEIRO DA CUNHA</t>
  </si>
  <si>
    <t>GUILHERME AUGUSTO BARROCA GOMES</t>
  </si>
  <si>
    <t>HILTON JOSÉ DE SALLES CARNEIRO</t>
  </si>
  <si>
    <t>ISAAC SANTOS DO NASCIMENTO</t>
  </si>
  <si>
    <t>ÍTALO VINICIUS WANDERLEY DA SILVA</t>
  </si>
  <si>
    <t>JARDON SOUZA MAIA</t>
  </si>
  <si>
    <t>Advogado</t>
  </si>
  <si>
    <t>JOÃO CARLOS GOMES DE MENDONÇA</t>
  </si>
  <si>
    <t>JOÃO GOMES DA FONSECA</t>
  </si>
  <si>
    <t>Escriturario III</t>
  </si>
  <si>
    <t>JOILDO CÉSAR RODRIGUES DE LIMA</t>
  </si>
  <si>
    <t>JOSÉ EMIDIO DA SILVA AMORIM</t>
  </si>
  <si>
    <t>JOSÉ ROLIM DIAS</t>
  </si>
  <si>
    <t>JOSEMAR SOUZA DO NASCIMENTO</t>
  </si>
  <si>
    <t>JOSIMAR DE CASTRO BARRETO SOBRINHO</t>
  </si>
  <si>
    <t>JOVELINO FELIPE MARTINS</t>
  </si>
  <si>
    <t>Motorista</t>
  </si>
  <si>
    <t>JUAN EBANO SOARES ALENCAR</t>
  </si>
  <si>
    <t>JUELY DA NÓBREGA MONTEIRO</t>
  </si>
  <si>
    <t>LUCIANO BEZERRA DOS SANTOS</t>
  </si>
  <si>
    <t>LUCIENE DA SILVA MOREIRA</t>
  </si>
  <si>
    <t>LUIZ EDUARDO MADRUGA FERREIRA LIMA</t>
  </si>
  <si>
    <t>MANOEL ALVES DE OLIVEIRA</t>
  </si>
  <si>
    <t>MARCO AURÉLIO DE SOUZA TOLEDO</t>
  </si>
  <si>
    <t>MARCONE OLIVEIRA DE SOUZA</t>
  </si>
  <si>
    <t>MARCOS BELO DE SOUZA</t>
  </si>
  <si>
    <t>MARIA ELISABETE VILA NOVA</t>
  </si>
  <si>
    <t>Contador</t>
  </si>
  <si>
    <t>MARIA INÊZ DAMASCENO MAFRA CAJÚ</t>
  </si>
  <si>
    <t>MARIA JOSÉ ALMEIDA DA SILVA</t>
  </si>
  <si>
    <t>MARIA NUNES DA SILVA</t>
  </si>
  <si>
    <t>MARIA ODACI SILVA DE MELO</t>
  </si>
  <si>
    <t>MARIA SINEIDE LACERDA DE CALDAS</t>
  </si>
  <si>
    <t>MATILDE CRISTINA DE LIMA COELHO SÁTIRO</t>
  </si>
  <si>
    <t>MAVINA DUTRA DO NASCIMENTO</t>
  </si>
  <si>
    <t>MAX MACIEL MARINHO</t>
  </si>
  <si>
    <t>MIKAELA FERNANDES DE SOUZA GOMES</t>
  </si>
  <si>
    <t>NATHAN TARGINO MOREIRA RODRIGUES</t>
  </si>
  <si>
    <t>Tecnologo Diversas Modalidades</t>
  </si>
  <si>
    <t>OSMAR DE MORAIS BARBOZA</t>
  </si>
  <si>
    <t>PAULO LAÉRCIO VIEIRA JUNIOR</t>
  </si>
  <si>
    <t>PEDRO FERREIRA DA SILVA</t>
  </si>
  <si>
    <t>RAIMUNDO NONATO LOPES DE SOUSA</t>
  </si>
  <si>
    <t>RENATA MARIA ALVES CAVALCANTE</t>
  </si>
  <si>
    <t>RICANDA COSTA DE ALMEIDA</t>
  </si>
  <si>
    <t>RODRIGO LUNA BRONZEADO MACHADO</t>
  </si>
  <si>
    <t>RONALDO VITÓRIO RODRIGUES</t>
  </si>
  <si>
    <t>RUTTYCHELLY DO AMARAL FERREIRA BRITO</t>
  </si>
  <si>
    <t>SERGIO QUIRINO DE ALMEIDA</t>
  </si>
  <si>
    <t>SEVERINA MARIA SANTANA DE SOUZA</t>
  </si>
  <si>
    <t>SEVERINO DOS RAMOS LOPES DA SILVA</t>
  </si>
  <si>
    <t>SÔNIA RODRIGUES PESSOA</t>
  </si>
  <si>
    <t>STÊNIO MEDEIROS VERAS</t>
  </si>
  <si>
    <t>SUZANA BARBOSA CAVALCANTE</t>
  </si>
  <si>
    <t>TACIANA DURÉ BARRETO</t>
  </si>
  <si>
    <t>TAINÁ DE FREITAS</t>
  </si>
  <si>
    <t>TATIANE PIRES CHAVES SILVA</t>
  </si>
  <si>
    <t>VALBER GALDINO BARBOSA</t>
  </si>
  <si>
    <t>VALDIR OLIVEIRA DE ARAÚJO</t>
  </si>
  <si>
    <t>VERA LÚCIA RODRIGUES DE OLIVEIRA</t>
  </si>
  <si>
    <t>VINICIUS DA COSTA MOREIRA</t>
  </si>
  <si>
    <t>Lotação</t>
  </si>
  <si>
    <t>Sede</t>
  </si>
  <si>
    <t>Campina Grande</t>
  </si>
  <si>
    <t>Sousa</t>
  </si>
  <si>
    <t>Patos</t>
  </si>
  <si>
    <t>Pombal</t>
  </si>
  <si>
    <t>Itaporanga</t>
  </si>
  <si>
    <t>Guarabira</t>
  </si>
  <si>
    <t>Cajazeiras</t>
  </si>
  <si>
    <t>Outros Descontos</t>
  </si>
  <si>
    <t>1/3 Férias</t>
  </si>
  <si>
    <t>#########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</si>
</sst>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8">
    <font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5"/>
      <name val="Calibri"/>
      <family val="2"/>
      <scheme val="minor"/>
    </font>
    <font>
      <b/>
      <sz val="5"/>
      <color theme="3" tint="0.39997558519241921"/>
      <name val="Calibri"/>
      <family val="2"/>
      <scheme val="minor"/>
    </font>
    <font>
      <sz val="5"/>
      <color theme="3" tint="0.39997558519241921"/>
      <name val="Calibri"/>
      <family val="2"/>
      <scheme val="minor"/>
    </font>
    <font>
      <b/>
      <sz val="5"/>
      <color rgb="FFFF0000"/>
      <name val="Calibri"/>
      <family val="2"/>
      <scheme val="minor"/>
    </font>
    <font>
      <sz val="5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/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/>
    <xf numFmtId="164" fontId="6" fillId="0" borderId="1" xfId="0" applyNumberFormat="1" applyFont="1" applyBorder="1"/>
    <xf numFmtId="164" fontId="4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8"/>
  <sheetViews>
    <sheetView tabSelected="1" zoomScale="170" zoomScaleNormal="170" workbookViewId="0">
      <selection activeCell="O92" sqref="O92"/>
    </sheetView>
  </sheetViews>
  <sheetFormatPr defaultRowHeight="8.25"/>
  <cols>
    <col min="1" max="1" width="5.140625" style="4" customWidth="1"/>
    <col min="2" max="2" width="20.140625" style="5" customWidth="1"/>
    <col min="3" max="3" width="8.85546875" style="1" customWidth="1"/>
    <col min="4" max="4" width="7.5703125" style="1" customWidth="1"/>
    <col min="5" max="5" width="6.140625" style="8" customWidth="1"/>
    <col min="6" max="7" width="6.140625" style="10" hidden="1" customWidth="1"/>
    <col min="8" max="10" width="6.140625" style="8" customWidth="1"/>
    <col min="11" max="14" width="6.140625" style="10" hidden="1" customWidth="1"/>
    <col min="15" max="16" width="6.140625" style="8" customWidth="1"/>
    <col min="17" max="21" width="6.140625" style="10" hidden="1" customWidth="1"/>
    <col min="22" max="23" width="6.140625" style="8" customWidth="1"/>
    <col min="24" max="28" width="0" style="10" hidden="1" customWidth="1"/>
    <col min="29" max="30" width="7" style="10" customWidth="1"/>
    <col min="31" max="31" width="7.140625" style="10" customWidth="1"/>
    <col min="32" max="32" width="8" style="8" customWidth="1"/>
    <col min="33" max="16384" width="9.140625" style="6"/>
  </cols>
  <sheetData>
    <row r="1" spans="1:32" s="1" customFormat="1" ht="28.5" customHeight="1">
      <c r="A1" s="1" t="s">
        <v>0</v>
      </c>
      <c r="B1" s="1" t="s">
        <v>1</v>
      </c>
      <c r="C1" s="1" t="s">
        <v>2</v>
      </c>
      <c r="D1" s="1" t="s">
        <v>134</v>
      </c>
      <c r="E1" s="7" t="s">
        <v>3</v>
      </c>
      <c r="F1" s="9" t="s">
        <v>4</v>
      </c>
      <c r="G1" s="9" t="s">
        <v>5</v>
      </c>
      <c r="H1" s="7" t="s">
        <v>13</v>
      </c>
      <c r="I1" s="7" t="s">
        <v>144</v>
      </c>
      <c r="J1" s="7" t="s">
        <v>6</v>
      </c>
      <c r="K1" s="9" t="s">
        <v>7</v>
      </c>
      <c r="L1" s="9" t="s">
        <v>8</v>
      </c>
      <c r="M1" s="9" t="s">
        <v>9</v>
      </c>
      <c r="N1" s="9" t="s">
        <v>12</v>
      </c>
      <c r="O1" s="7" t="s">
        <v>14</v>
      </c>
      <c r="P1" s="7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7" t="s">
        <v>21</v>
      </c>
      <c r="W1" s="7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10</v>
      </c>
      <c r="AD1" s="9" t="s">
        <v>11</v>
      </c>
      <c r="AE1" s="9" t="s">
        <v>143</v>
      </c>
      <c r="AF1" s="7" t="s">
        <v>28</v>
      </c>
    </row>
    <row r="2" spans="1:32" ht="16.5" customHeight="1">
      <c r="A2" s="4">
        <v>159</v>
      </c>
      <c r="B2" s="5" t="s">
        <v>29</v>
      </c>
      <c r="C2" s="1" t="s">
        <v>30</v>
      </c>
      <c r="D2" s="2" t="s">
        <v>135</v>
      </c>
      <c r="E2" s="8">
        <v>2499.12</v>
      </c>
      <c r="G2" s="10">
        <v>-2.5</v>
      </c>
      <c r="J2" s="8">
        <v>1199.58</v>
      </c>
      <c r="L2" s="10">
        <v>-588.70000000000005</v>
      </c>
      <c r="N2" s="10">
        <v>-30.8</v>
      </c>
      <c r="P2" s="8">
        <v>600</v>
      </c>
      <c r="R2" s="10">
        <v>-168.07</v>
      </c>
      <c r="S2" s="10">
        <v>-300</v>
      </c>
      <c r="V2" s="8">
        <v>835</v>
      </c>
      <c r="AC2" s="10">
        <v>-498.7</v>
      </c>
      <c r="AD2" s="10">
        <v>-229.09</v>
      </c>
      <c r="AE2" s="10">
        <f>SUM(S2,R2,N2,L2,G2)</f>
        <v>-1090.0700000000002</v>
      </c>
      <c r="AF2" s="8">
        <v>3315.84</v>
      </c>
    </row>
    <row r="3" spans="1:32" ht="16.5" customHeight="1">
      <c r="A3" s="4">
        <v>90</v>
      </c>
      <c r="B3" s="5" t="s">
        <v>31</v>
      </c>
      <c r="C3" s="1" t="s">
        <v>32</v>
      </c>
      <c r="D3" s="2" t="s">
        <v>135</v>
      </c>
      <c r="E3" s="8">
        <v>2755.28</v>
      </c>
      <c r="G3" s="10">
        <v>-2.76</v>
      </c>
      <c r="J3" s="8">
        <v>1763.38</v>
      </c>
      <c r="L3" s="10">
        <v>-1019.64</v>
      </c>
      <c r="O3" s="8">
        <v>624.16999999999996</v>
      </c>
      <c r="P3" s="8">
        <v>600</v>
      </c>
      <c r="T3" s="10">
        <v>-854.63</v>
      </c>
      <c r="V3" s="8">
        <v>730.17</v>
      </c>
      <c r="AC3" s="10">
        <v>-642.33000000000004</v>
      </c>
      <c r="AD3" s="10">
        <v>-464.8</v>
      </c>
      <c r="AE3" s="10">
        <f>SUM(T3,L3,G3)</f>
        <v>-1877.03</v>
      </c>
      <c r="AF3" s="8">
        <v>3488.84</v>
      </c>
    </row>
    <row r="4" spans="1:32" ht="16.5" customHeight="1">
      <c r="A4" s="4">
        <v>236</v>
      </c>
      <c r="B4" s="5" t="s">
        <v>33</v>
      </c>
      <c r="C4" s="1" t="s">
        <v>34</v>
      </c>
      <c r="D4" s="2" t="s">
        <v>135</v>
      </c>
      <c r="E4" s="8">
        <v>1774.18</v>
      </c>
      <c r="G4" s="10">
        <v>-1.77</v>
      </c>
      <c r="J4" s="8">
        <v>248.39</v>
      </c>
      <c r="L4" s="10">
        <v>-430.94</v>
      </c>
      <c r="P4" s="8">
        <v>600</v>
      </c>
      <c r="T4" s="10">
        <v>-348.28</v>
      </c>
      <c r="AC4" s="10">
        <v>-182.03</v>
      </c>
      <c r="AE4" s="10">
        <f>SUM(T4,L4,G4)</f>
        <v>-780.99</v>
      </c>
      <c r="AF4" s="8">
        <v>1659.55</v>
      </c>
    </row>
    <row r="5" spans="1:32" ht="16.5" customHeight="1">
      <c r="A5" s="4">
        <v>251</v>
      </c>
      <c r="B5" s="5" t="s">
        <v>35</v>
      </c>
      <c r="C5" s="1" t="s">
        <v>34</v>
      </c>
      <c r="D5" s="2" t="s">
        <v>135</v>
      </c>
      <c r="E5" s="8">
        <v>1774.18</v>
      </c>
      <c r="G5" s="10">
        <v>-1.77</v>
      </c>
      <c r="J5" s="8">
        <v>177.42</v>
      </c>
      <c r="O5" s="8">
        <v>126.92</v>
      </c>
      <c r="P5" s="8">
        <v>600</v>
      </c>
      <c r="U5" s="10">
        <v>-467.07</v>
      </c>
      <c r="AC5" s="10">
        <v>-187.06</v>
      </c>
      <c r="AE5" s="10">
        <f>SUM(U5,G5)</f>
        <v>-468.84</v>
      </c>
      <c r="AF5" s="8">
        <v>2022.62</v>
      </c>
    </row>
    <row r="6" spans="1:32" ht="16.5" customHeight="1">
      <c r="A6" s="4">
        <v>249</v>
      </c>
      <c r="B6" s="5" t="s">
        <v>36</v>
      </c>
      <c r="C6" s="1" t="s">
        <v>34</v>
      </c>
      <c r="D6" s="2" t="s">
        <v>136</v>
      </c>
      <c r="E6" s="8">
        <v>1774.18</v>
      </c>
      <c r="J6" s="8">
        <v>177.42</v>
      </c>
      <c r="P6" s="8">
        <v>600</v>
      </c>
      <c r="T6" s="10">
        <v>-572.04</v>
      </c>
      <c r="AC6" s="10">
        <v>-175.64</v>
      </c>
      <c r="AE6" s="10">
        <f>SUM(T6)</f>
        <v>-572.04</v>
      </c>
      <c r="AF6" s="8">
        <v>1803.92</v>
      </c>
    </row>
    <row r="7" spans="1:32" ht="16.5" customHeight="1">
      <c r="A7" s="4">
        <v>234</v>
      </c>
      <c r="B7" s="5" t="s">
        <v>37</v>
      </c>
      <c r="C7" s="1" t="s">
        <v>38</v>
      </c>
      <c r="D7" s="2" t="s">
        <v>137</v>
      </c>
      <c r="E7" s="8">
        <v>3324.18</v>
      </c>
      <c r="J7" s="8">
        <v>465.39</v>
      </c>
      <c r="L7" s="10">
        <v>-779.35</v>
      </c>
      <c r="P7" s="8">
        <v>600</v>
      </c>
      <c r="AC7" s="10">
        <v>-416.85</v>
      </c>
      <c r="AD7" s="10">
        <v>-67.5</v>
      </c>
      <c r="AE7" s="10">
        <f>SUM(L7)</f>
        <v>-779.35</v>
      </c>
      <c r="AF7" s="8">
        <v>3125.87</v>
      </c>
    </row>
    <row r="8" spans="1:32" ht="16.5" customHeight="1">
      <c r="A8" s="4">
        <v>230</v>
      </c>
      <c r="B8" s="5" t="s">
        <v>39</v>
      </c>
      <c r="C8" s="1" t="s">
        <v>38</v>
      </c>
      <c r="D8" s="2" t="s">
        <v>135</v>
      </c>
      <c r="E8" s="8">
        <v>3324.18</v>
      </c>
      <c r="G8" s="10">
        <v>-3.32</v>
      </c>
      <c r="J8" s="8">
        <v>465.39</v>
      </c>
      <c r="P8" s="8">
        <v>600</v>
      </c>
      <c r="AC8" s="10">
        <v>-416.85</v>
      </c>
      <c r="AD8" s="10">
        <v>-151.11000000000001</v>
      </c>
      <c r="AE8" s="10">
        <f>SUM(G8)</f>
        <v>-3.32</v>
      </c>
      <c r="AF8" s="8">
        <v>3818.29</v>
      </c>
    </row>
    <row r="9" spans="1:32" ht="16.5" customHeight="1">
      <c r="A9" s="4">
        <v>151</v>
      </c>
      <c r="B9" s="5" t="s">
        <v>40</v>
      </c>
      <c r="C9" s="1" t="s">
        <v>41</v>
      </c>
      <c r="D9" s="2" t="s">
        <v>135</v>
      </c>
      <c r="E9" s="8">
        <v>2624.07</v>
      </c>
      <c r="J9" s="8">
        <v>1312.04</v>
      </c>
      <c r="K9" s="10">
        <v>-24.99</v>
      </c>
      <c r="N9" s="10">
        <v>-15.4</v>
      </c>
      <c r="P9" s="8">
        <v>600</v>
      </c>
      <c r="V9" s="8">
        <v>855.68</v>
      </c>
      <c r="AC9" s="10">
        <v>-527.09</v>
      </c>
      <c r="AD9" s="10">
        <v>-280.77</v>
      </c>
      <c r="AE9" s="10">
        <f>SUM(N9,K9)</f>
        <v>-40.39</v>
      </c>
      <c r="AF9" s="8">
        <v>4543.54</v>
      </c>
    </row>
    <row r="10" spans="1:32" ht="16.5" customHeight="1">
      <c r="A10" s="4">
        <v>101</v>
      </c>
      <c r="B10" s="5" t="s">
        <v>42</v>
      </c>
      <c r="C10" s="1" t="s">
        <v>43</v>
      </c>
      <c r="D10" s="2" t="s">
        <v>135</v>
      </c>
      <c r="E10" s="8">
        <v>2483.37</v>
      </c>
      <c r="G10" s="10">
        <v>-2.48</v>
      </c>
      <c r="J10" s="8">
        <v>1539.69</v>
      </c>
      <c r="L10" s="10">
        <v>-51.74</v>
      </c>
      <c r="N10" s="10">
        <v>-30.8</v>
      </c>
      <c r="P10" s="8">
        <v>600</v>
      </c>
      <c r="Q10" s="10">
        <v>-55.76</v>
      </c>
      <c r="R10" s="10">
        <v>-190</v>
      </c>
      <c r="T10" s="10">
        <v>-744.34</v>
      </c>
      <c r="U10" s="10">
        <v>-240.25</v>
      </c>
      <c r="X10" s="10">
        <v>-218.16</v>
      </c>
      <c r="AC10" s="10">
        <v>-442.53</v>
      </c>
      <c r="AD10" s="10">
        <v>-182.28</v>
      </c>
      <c r="AE10" s="10">
        <f>SUM(X10,U10,T10,R10,Q10,N10,L10,G10)</f>
        <v>-1533.53</v>
      </c>
      <c r="AF10" s="8">
        <v>2464.7199999999998</v>
      </c>
    </row>
    <row r="11" spans="1:32" ht="16.5" customHeight="1">
      <c r="A11" s="4">
        <v>192</v>
      </c>
      <c r="B11" s="5" t="s">
        <v>44</v>
      </c>
      <c r="C11" s="1" t="s">
        <v>30</v>
      </c>
      <c r="D11" s="2" t="s">
        <v>135</v>
      </c>
      <c r="E11" s="8">
        <v>2266.7800000000002</v>
      </c>
      <c r="J11" s="8">
        <v>453.36</v>
      </c>
      <c r="P11" s="8">
        <v>600</v>
      </c>
      <c r="T11" s="10">
        <v>-172.15</v>
      </c>
      <c r="V11" s="8">
        <v>806.11</v>
      </c>
      <c r="W11" s="8">
        <v>938.66</v>
      </c>
      <c r="AC11" s="10">
        <v>-491.14</v>
      </c>
      <c r="AD11" s="10">
        <v>-257.97000000000003</v>
      </c>
      <c r="AE11" s="10">
        <f>SUM(T11)</f>
        <v>-172.15</v>
      </c>
      <c r="AF11" s="8">
        <v>4143.6499999999996</v>
      </c>
    </row>
    <row r="12" spans="1:32" ht="16.5" customHeight="1">
      <c r="A12" s="4">
        <v>227</v>
      </c>
      <c r="B12" s="5" t="s">
        <v>45</v>
      </c>
      <c r="C12" s="1" t="s">
        <v>30</v>
      </c>
      <c r="D12" s="2" t="s">
        <v>137</v>
      </c>
      <c r="E12" s="8">
        <v>2158.83</v>
      </c>
      <c r="J12" s="8">
        <v>302.24</v>
      </c>
      <c r="K12" s="10">
        <v>-21.59</v>
      </c>
      <c r="P12" s="8">
        <v>600</v>
      </c>
      <c r="T12" s="10">
        <v>-486</v>
      </c>
      <c r="V12" s="8">
        <v>300</v>
      </c>
      <c r="W12" s="8">
        <v>401.36</v>
      </c>
      <c r="AC12" s="10">
        <v>-347.86</v>
      </c>
      <c r="AD12" s="10">
        <v>-25.64</v>
      </c>
      <c r="AE12" s="10">
        <f>SUM(T12,K12)</f>
        <v>-507.59</v>
      </c>
      <c r="AF12" s="8">
        <v>2881.34</v>
      </c>
    </row>
    <row r="13" spans="1:32" ht="16.5" customHeight="1">
      <c r="A13" s="4">
        <v>95</v>
      </c>
      <c r="B13" s="5" t="s">
        <v>46</v>
      </c>
      <c r="C13" s="1" t="s">
        <v>43</v>
      </c>
      <c r="D13" s="2" t="s">
        <v>135</v>
      </c>
      <c r="E13" s="8">
        <v>2483.38</v>
      </c>
      <c r="G13" s="10">
        <v>-2.48</v>
      </c>
      <c r="J13" s="8">
        <v>1589.36</v>
      </c>
      <c r="K13" s="10">
        <v>-24.83</v>
      </c>
      <c r="L13" s="10">
        <v>-111.89</v>
      </c>
      <c r="N13" s="10">
        <v>-30.8</v>
      </c>
      <c r="P13" s="8">
        <v>600</v>
      </c>
      <c r="AC13" s="10">
        <v>-448</v>
      </c>
      <c r="AD13" s="10">
        <v>-188.91</v>
      </c>
      <c r="AE13" s="10">
        <f>SUM(N13,L13,K13,G13)</f>
        <v>-169.99999999999997</v>
      </c>
      <c r="AF13" s="8">
        <v>3865.83</v>
      </c>
    </row>
    <row r="14" spans="1:32" ht="16.5" customHeight="1">
      <c r="A14" s="4">
        <v>233</v>
      </c>
      <c r="B14" s="5" t="s">
        <v>47</v>
      </c>
      <c r="C14" s="1" t="s">
        <v>48</v>
      </c>
      <c r="D14" s="2" t="s">
        <v>135</v>
      </c>
      <c r="E14" s="8">
        <v>1314.2</v>
      </c>
      <c r="G14" s="10">
        <v>-1.31</v>
      </c>
      <c r="J14" s="8">
        <v>183.99</v>
      </c>
      <c r="K14" s="10">
        <v>-13.14</v>
      </c>
      <c r="P14" s="8">
        <v>600</v>
      </c>
      <c r="U14" s="10">
        <v>-233.16</v>
      </c>
      <c r="AC14" s="10">
        <v>-119.85</v>
      </c>
      <c r="AE14" s="10">
        <f>SUM(U14,K14,G14)</f>
        <v>-247.61</v>
      </c>
      <c r="AF14" s="8">
        <v>1730.73</v>
      </c>
    </row>
    <row r="15" spans="1:32" ht="16.5" customHeight="1">
      <c r="A15" s="4">
        <v>237</v>
      </c>
      <c r="B15" s="5" t="s">
        <v>49</v>
      </c>
      <c r="C15" s="1" t="s">
        <v>50</v>
      </c>
      <c r="D15" s="2" t="s">
        <v>135</v>
      </c>
      <c r="E15" s="8">
        <v>2345.89</v>
      </c>
      <c r="G15" s="10">
        <v>-2.35</v>
      </c>
      <c r="J15" s="8">
        <v>328.42</v>
      </c>
      <c r="P15" s="8">
        <v>600</v>
      </c>
      <c r="T15" s="10">
        <v>-607.41</v>
      </c>
      <c r="AC15" s="10">
        <v>-240.68</v>
      </c>
      <c r="AD15" s="10">
        <v>-25.5</v>
      </c>
      <c r="AE15" s="10">
        <f>SUM(T15,G15)</f>
        <v>-609.76</v>
      </c>
      <c r="AF15" s="8">
        <v>2398.37</v>
      </c>
    </row>
    <row r="16" spans="1:32" ht="16.5" customHeight="1">
      <c r="A16" s="4">
        <v>169</v>
      </c>
      <c r="B16" s="5" t="s">
        <v>51</v>
      </c>
      <c r="C16" s="1" t="s">
        <v>41</v>
      </c>
      <c r="D16" s="2" t="s">
        <v>135</v>
      </c>
      <c r="E16" s="8">
        <v>2499.12</v>
      </c>
      <c r="J16" s="8">
        <v>1099.6099999999999</v>
      </c>
      <c r="K16" s="10">
        <v>-24.99</v>
      </c>
      <c r="L16" s="10">
        <v>-111.89</v>
      </c>
      <c r="P16" s="8">
        <v>600</v>
      </c>
      <c r="U16" s="10">
        <v>-702.37</v>
      </c>
      <c r="V16" s="8">
        <v>855.68</v>
      </c>
      <c r="AC16" s="10">
        <v>-489.98</v>
      </c>
      <c r="AD16" s="10">
        <v>-255.87</v>
      </c>
      <c r="AE16" s="10">
        <f>SUM(U16,L16,K16)</f>
        <v>-839.25</v>
      </c>
      <c r="AF16" s="8">
        <v>3469.31</v>
      </c>
    </row>
    <row r="17" spans="1:32" ht="16.5" customHeight="1">
      <c r="A17" s="4">
        <v>155</v>
      </c>
      <c r="B17" s="5" t="s">
        <v>52</v>
      </c>
      <c r="C17" s="1" t="s">
        <v>53</v>
      </c>
      <c r="D17" s="2" t="s">
        <v>135</v>
      </c>
      <c r="E17" s="8">
        <v>305.64</v>
      </c>
      <c r="F17" s="10">
        <v>-13241.13</v>
      </c>
      <c r="H17" s="8">
        <v>15440.75</v>
      </c>
      <c r="I17" s="8">
        <v>4792.92</v>
      </c>
      <c r="J17" s="8">
        <v>146.71</v>
      </c>
      <c r="L17" s="10">
        <v>-1062.8800000000001</v>
      </c>
      <c r="P17" s="8">
        <v>600</v>
      </c>
      <c r="V17" s="8">
        <v>10</v>
      </c>
      <c r="W17" s="8">
        <v>33.49</v>
      </c>
      <c r="Y17" s="10">
        <v>-1062</v>
      </c>
      <c r="AC17" s="10">
        <v>-642.33000000000004</v>
      </c>
      <c r="AD17" s="10">
        <v>-4226.21</v>
      </c>
      <c r="AE17" s="10">
        <f>SUM(Y17,L17,F17)</f>
        <v>-15366.009999999998</v>
      </c>
      <c r="AF17" s="8">
        <v>1094.96</v>
      </c>
    </row>
    <row r="18" spans="1:32" ht="16.5" customHeight="1">
      <c r="A18" s="4">
        <v>213</v>
      </c>
      <c r="B18" s="5" t="s">
        <v>54</v>
      </c>
      <c r="C18" s="1" t="s">
        <v>30</v>
      </c>
      <c r="D18" s="2" t="s">
        <v>138</v>
      </c>
      <c r="E18" s="8">
        <v>2158.83</v>
      </c>
      <c r="J18" s="8">
        <v>388.59</v>
      </c>
      <c r="N18" s="10">
        <v>-30.8</v>
      </c>
      <c r="P18" s="8">
        <v>600</v>
      </c>
      <c r="W18" s="8">
        <v>401.36</v>
      </c>
      <c r="AC18" s="10">
        <v>-324.36</v>
      </c>
      <c r="AD18" s="10">
        <v>-25.59</v>
      </c>
      <c r="AE18" s="10">
        <f>SUM(N18)</f>
        <v>-30.8</v>
      </c>
      <c r="AF18" s="8">
        <v>3168.03</v>
      </c>
    </row>
    <row r="19" spans="1:32" ht="16.5" customHeight="1">
      <c r="A19" s="4">
        <v>269</v>
      </c>
      <c r="B19" s="5" t="s">
        <v>55</v>
      </c>
      <c r="C19" s="1" t="s">
        <v>56</v>
      </c>
      <c r="D19" s="2" t="s">
        <v>135</v>
      </c>
      <c r="E19" s="8">
        <v>1055.29</v>
      </c>
      <c r="G19" s="10">
        <v>-1.06</v>
      </c>
      <c r="P19" s="8">
        <v>600</v>
      </c>
      <c r="AC19" s="10">
        <v>-84.42</v>
      </c>
      <c r="AE19" s="10">
        <f>SUM(G19)</f>
        <v>-1.06</v>
      </c>
      <c r="AF19" s="8">
        <v>1569.81</v>
      </c>
    </row>
    <row r="20" spans="1:32" ht="16.5" customHeight="1">
      <c r="A20" s="4">
        <v>23</v>
      </c>
      <c r="B20" s="5" t="s">
        <v>57</v>
      </c>
      <c r="C20" s="1" t="s">
        <v>58</v>
      </c>
      <c r="D20" s="2" t="s">
        <v>135</v>
      </c>
      <c r="E20" s="8">
        <v>47.43</v>
      </c>
      <c r="F20" s="10">
        <v>-2962.92</v>
      </c>
      <c r="H20" s="8">
        <v>2543.2800000000002</v>
      </c>
      <c r="I20" s="8">
        <v>847.76</v>
      </c>
      <c r="J20" s="8">
        <v>38.89</v>
      </c>
      <c r="P20" s="8">
        <v>600</v>
      </c>
      <c r="AC20" s="10">
        <v>-382.5</v>
      </c>
      <c r="AD20" s="10">
        <v>-55.11</v>
      </c>
      <c r="AE20" s="10">
        <f>SUM(F20)</f>
        <v>-2962.92</v>
      </c>
      <c r="AF20" s="8">
        <v>676.83</v>
      </c>
    </row>
    <row r="21" spans="1:32" ht="16.5" customHeight="1">
      <c r="A21" s="4">
        <v>145</v>
      </c>
      <c r="B21" s="5" t="s">
        <v>59</v>
      </c>
      <c r="C21" s="1" t="s">
        <v>58</v>
      </c>
      <c r="D21" s="2" t="s">
        <v>136</v>
      </c>
      <c r="E21" s="8">
        <v>1355.13</v>
      </c>
      <c r="G21" s="10">
        <v>-1.36</v>
      </c>
      <c r="J21" s="8">
        <v>677.57</v>
      </c>
      <c r="P21" s="8">
        <v>600</v>
      </c>
      <c r="U21" s="10">
        <v>-367.9</v>
      </c>
      <c r="AC21" s="10">
        <v>-182.94</v>
      </c>
      <c r="AE21" s="10">
        <f>SUM(U21,G21)</f>
        <v>-369.26</v>
      </c>
      <c r="AF21" s="8">
        <v>2080.5</v>
      </c>
    </row>
    <row r="22" spans="1:32" ht="16.5" customHeight="1">
      <c r="A22" s="4">
        <v>104</v>
      </c>
      <c r="B22" s="5" t="s">
        <v>60</v>
      </c>
      <c r="C22" s="1" t="s">
        <v>41</v>
      </c>
      <c r="D22" s="2" t="s">
        <v>139</v>
      </c>
      <c r="E22" s="8">
        <v>2755.28</v>
      </c>
      <c r="J22" s="8">
        <v>1653.17</v>
      </c>
      <c r="K22" s="10">
        <v>-27.55</v>
      </c>
      <c r="L22" s="10">
        <v>-1450.58</v>
      </c>
      <c r="P22" s="8">
        <v>600</v>
      </c>
      <c r="V22" s="8">
        <v>1655.68</v>
      </c>
      <c r="W22" s="8">
        <v>765.05</v>
      </c>
      <c r="AC22" s="10">
        <v>-642.33000000000004</v>
      </c>
      <c r="AD22" s="10">
        <v>-779.89</v>
      </c>
      <c r="AE22" s="10">
        <f>SUM(L22,K22)</f>
        <v>-1478.1299999999999</v>
      </c>
      <c r="AF22" s="8">
        <v>4528.83</v>
      </c>
    </row>
    <row r="23" spans="1:32" ht="16.5" customHeight="1">
      <c r="A23" s="4">
        <v>105</v>
      </c>
      <c r="B23" s="5" t="s">
        <v>61</v>
      </c>
      <c r="C23" s="1" t="s">
        <v>58</v>
      </c>
      <c r="D23" s="2" t="s">
        <v>136</v>
      </c>
      <c r="E23" s="8">
        <v>1422.88</v>
      </c>
      <c r="G23" s="10">
        <v>-1.42</v>
      </c>
      <c r="J23" s="8">
        <v>853.73</v>
      </c>
      <c r="P23" s="8">
        <v>600</v>
      </c>
      <c r="AC23" s="10">
        <v>-204.89</v>
      </c>
      <c r="AE23" s="10">
        <f>SUM(G23)</f>
        <v>-1.42</v>
      </c>
      <c r="AF23" s="8">
        <v>2670.3</v>
      </c>
    </row>
    <row r="24" spans="1:32" ht="16.5" customHeight="1">
      <c r="A24" s="4">
        <v>210</v>
      </c>
      <c r="B24" s="5" t="s">
        <v>62</v>
      </c>
      <c r="C24" s="1" t="s">
        <v>41</v>
      </c>
      <c r="D24" s="2" t="s">
        <v>135</v>
      </c>
      <c r="E24" s="8">
        <v>2266.77</v>
      </c>
      <c r="J24" s="8">
        <v>453.35</v>
      </c>
      <c r="N24" s="10">
        <v>-15.4</v>
      </c>
      <c r="P24" s="8">
        <v>600</v>
      </c>
      <c r="V24" s="8">
        <v>506.11</v>
      </c>
      <c r="AC24" s="10">
        <v>-354.88</v>
      </c>
      <c r="AD24" s="10">
        <v>-58.33</v>
      </c>
      <c r="AE24" s="10">
        <f>SUM(N24)</f>
        <v>-15.4</v>
      </c>
      <c r="AF24" s="8">
        <v>3397.62</v>
      </c>
    </row>
    <row r="25" spans="1:32" ht="16.5" customHeight="1">
      <c r="A25" s="4">
        <v>216</v>
      </c>
      <c r="B25" s="5" t="s">
        <v>63</v>
      </c>
      <c r="C25" s="1" t="s">
        <v>30</v>
      </c>
      <c r="D25" s="2" t="s">
        <v>135</v>
      </c>
      <c r="E25" s="8">
        <v>2158.83</v>
      </c>
      <c r="G25" s="10">
        <v>-2.16</v>
      </c>
      <c r="J25" s="8">
        <v>345.41</v>
      </c>
      <c r="P25" s="8">
        <v>600</v>
      </c>
      <c r="V25" s="8">
        <v>300</v>
      </c>
      <c r="AC25" s="10">
        <v>-252.38</v>
      </c>
      <c r="AD25" s="10">
        <v>-48.59</v>
      </c>
      <c r="AE25" s="10">
        <f>SUM(G25)</f>
        <v>-2.16</v>
      </c>
      <c r="AF25" s="8">
        <v>3101.11</v>
      </c>
    </row>
    <row r="26" spans="1:32" ht="16.5" customHeight="1">
      <c r="A26" s="4">
        <v>231</v>
      </c>
      <c r="B26" s="5" t="s">
        <v>64</v>
      </c>
      <c r="C26" s="1" t="s">
        <v>56</v>
      </c>
      <c r="D26" s="2" t="s">
        <v>135</v>
      </c>
      <c r="E26" s="8">
        <v>1055.29</v>
      </c>
      <c r="G26" s="10">
        <v>-1.06</v>
      </c>
      <c r="J26" s="8">
        <v>147.74</v>
      </c>
      <c r="N26" s="10">
        <v>-15.4</v>
      </c>
      <c r="P26" s="8">
        <v>600</v>
      </c>
      <c r="Q26" s="10">
        <v>-365.04</v>
      </c>
      <c r="AC26" s="10">
        <v>-96.24</v>
      </c>
      <c r="AE26" s="10">
        <f>SUM(Q26,N26,G26)</f>
        <v>-381.5</v>
      </c>
      <c r="AF26" s="8">
        <v>1325.29</v>
      </c>
    </row>
    <row r="27" spans="1:32" ht="16.5" customHeight="1">
      <c r="A27" s="4">
        <v>222</v>
      </c>
      <c r="B27" s="5" t="s">
        <v>65</v>
      </c>
      <c r="C27" s="1" t="s">
        <v>66</v>
      </c>
      <c r="D27" s="2" t="s">
        <v>140</v>
      </c>
      <c r="E27" s="8">
        <v>4709.25</v>
      </c>
      <c r="G27" s="10">
        <v>-4.71</v>
      </c>
      <c r="J27" s="8">
        <v>753.48</v>
      </c>
      <c r="L27" s="10">
        <v>-348.41</v>
      </c>
      <c r="N27" s="10">
        <v>-15.4</v>
      </c>
      <c r="P27" s="8">
        <v>600</v>
      </c>
      <c r="U27" s="10">
        <v>-1402.32</v>
      </c>
      <c r="AC27" s="10">
        <v>-600.9</v>
      </c>
      <c r="AD27" s="10">
        <v>-415.51</v>
      </c>
      <c r="AE27" s="10">
        <f>SUM(U27,N27,L27,G27)</f>
        <v>-1770.8400000000001</v>
      </c>
      <c r="AF27" s="8">
        <v>3275.48</v>
      </c>
    </row>
    <row r="28" spans="1:32" ht="16.5" customHeight="1">
      <c r="A28" s="4">
        <v>225</v>
      </c>
      <c r="B28" s="5" t="s">
        <v>67</v>
      </c>
      <c r="C28" s="1" t="s">
        <v>41</v>
      </c>
      <c r="D28" s="2" t="s">
        <v>135</v>
      </c>
      <c r="E28" s="8">
        <v>2158.83</v>
      </c>
      <c r="J28" s="8">
        <v>345.41</v>
      </c>
      <c r="P28" s="8">
        <v>600</v>
      </c>
      <c r="U28" s="10">
        <v>-628.44000000000005</v>
      </c>
      <c r="V28" s="8">
        <v>806.11</v>
      </c>
      <c r="W28" s="8">
        <v>765.05</v>
      </c>
      <c r="AC28" s="10">
        <v>-448.29</v>
      </c>
      <c r="AD28" s="10">
        <v>-160.83000000000001</v>
      </c>
      <c r="AE28" s="10">
        <f>SUM(U28)</f>
        <v>-628.44000000000005</v>
      </c>
      <c r="AF28" s="8">
        <v>3437.84</v>
      </c>
    </row>
    <row r="29" spans="1:32" ht="16.5" customHeight="1">
      <c r="A29" s="4">
        <v>207</v>
      </c>
      <c r="B29" s="5" t="s">
        <v>68</v>
      </c>
      <c r="C29" s="1" t="s">
        <v>69</v>
      </c>
      <c r="D29" s="2" t="s">
        <v>136</v>
      </c>
      <c r="E29" s="8">
        <v>2043.09</v>
      </c>
      <c r="J29" s="8">
        <v>408.62</v>
      </c>
      <c r="K29" s="10">
        <v>-20.43</v>
      </c>
      <c r="N29" s="10">
        <v>-15.4</v>
      </c>
      <c r="P29" s="8">
        <v>600</v>
      </c>
      <c r="U29" s="10">
        <v>-913.6</v>
      </c>
      <c r="V29" s="8">
        <v>506.11</v>
      </c>
      <c r="AC29" s="10">
        <v>-325.36</v>
      </c>
      <c r="AD29" s="10">
        <v>-54.63</v>
      </c>
      <c r="AE29" s="10">
        <f>SUM(U29,N29,K29)</f>
        <v>-949.43</v>
      </c>
      <c r="AF29" s="8">
        <v>2228.4</v>
      </c>
    </row>
    <row r="30" spans="1:32" ht="16.5" customHeight="1">
      <c r="A30" s="4">
        <v>201</v>
      </c>
      <c r="B30" s="5" t="s">
        <v>70</v>
      </c>
      <c r="C30" s="1" t="s">
        <v>71</v>
      </c>
      <c r="D30" s="2" t="s">
        <v>135</v>
      </c>
      <c r="E30" s="8">
        <v>1384.77</v>
      </c>
      <c r="J30" s="8">
        <v>276.95</v>
      </c>
      <c r="K30" s="10">
        <v>-13.85</v>
      </c>
      <c r="N30" s="10">
        <v>-15.4</v>
      </c>
      <c r="P30" s="8">
        <v>600</v>
      </c>
      <c r="AC30" s="10">
        <v>-132.93</v>
      </c>
      <c r="AE30" s="10">
        <f>SUM(Z30,N30,K30)</f>
        <v>-29.25</v>
      </c>
      <c r="AF30" s="8">
        <v>2099.54</v>
      </c>
    </row>
    <row r="31" spans="1:32" ht="16.5" customHeight="1">
      <c r="A31" s="4">
        <v>259</v>
      </c>
      <c r="B31" s="5" t="s">
        <v>72</v>
      </c>
      <c r="C31" s="1" t="s">
        <v>48</v>
      </c>
      <c r="D31" s="2" t="s">
        <v>135</v>
      </c>
      <c r="E31" s="8">
        <v>1314.2</v>
      </c>
      <c r="G31" s="10">
        <v>-1.31</v>
      </c>
      <c r="J31" s="8">
        <v>78.849999999999994</v>
      </c>
      <c r="P31" s="8">
        <v>600</v>
      </c>
      <c r="AC31" s="10">
        <v>-111.44</v>
      </c>
      <c r="AE31" s="10">
        <f>SUM(G31)</f>
        <v>-1.31</v>
      </c>
      <c r="AF31" s="8">
        <v>1880.3</v>
      </c>
    </row>
    <row r="32" spans="1:32" ht="16.5" customHeight="1">
      <c r="A32" s="4">
        <v>250</v>
      </c>
      <c r="B32" s="5" t="s">
        <v>73</v>
      </c>
      <c r="C32" s="1" t="s">
        <v>50</v>
      </c>
      <c r="D32" s="2" t="s">
        <v>135</v>
      </c>
      <c r="E32" s="8">
        <v>2345.89</v>
      </c>
      <c r="J32" s="8">
        <v>140.75</v>
      </c>
      <c r="P32" s="8">
        <v>600</v>
      </c>
      <c r="U32" s="10">
        <v>-592.79</v>
      </c>
      <c r="AC32" s="10">
        <v>-223.79</v>
      </c>
      <c r="AD32" s="10">
        <v>-26.91</v>
      </c>
      <c r="AE32" s="10">
        <f>SUM(U32)</f>
        <v>-592.79</v>
      </c>
      <c r="AF32" s="8">
        <v>2243.15</v>
      </c>
    </row>
    <row r="33" spans="1:32" ht="16.5" customHeight="1">
      <c r="A33" s="4">
        <v>253</v>
      </c>
      <c r="B33" s="5" t="s">
        <v>74</v>
      </c>
      <c r="C33" s="1" t="s">
        <v>34</v>
      </c>
      <c r="D33" s="2" t="s">
        <v>140</v>
      </c>
      <c r="E33" s="8">
        <v>1774.18</v>
      </c>
      <c r="G33" s="10">
        <v>-1.77</v>
      </c>
      <c r="J33" s="8">
        <v>141.93</v>
      </c>
      <c r="P33" s="8">
        <v>600</v>
      </c>
      <c r="R33" s="10">
        <v>-571.41</v>
      </c>
      <c r="AC33" s="10">
        <v>-172.44</v>
      </c>
      <c r="AE33" s="10">
        <f>SUM(R33,G33)</f>
        <v>-573.17999999999995</v>
      </c>
      <c r="AF33" s="8">
        <v>1770.49</v>
      </c>
    </row>
    <row r="34" spans="1:32" ht="16.5" customHeight="1">
      <c r="A34" s="4">
        <v>221</v>
      </c>
      <c r="B34" s="5" t="s">
        <v>75</v>
      </c>
      <c r="C34" s="1" t="s">
        <v>41</v>
      </c>
      <c r="D34" s="3" t="s">
        <v>141</v>
      </c>
      <c r="E34" s="8">
        <v>2158.83</v>
      </c>
      <c r="J34" s="8">
        <v>345.41</v>
      </c>
      <c r="K34" s="10">
        <v>-21.59</v>
      </c>
      <c r="P34" s="8">
        <v>600</v>
      </c>
      <c r="T34" s="10">
        <v>-677.59</v>
      </c>
      <c r="V34" s="8">
        <v>506.11</v>
      </c>
      <c r="AC34" s="10">
        <v>-331.13</v>
      </c>
      <c r="AD34" s="10">
        <v>-58.14</v>
      </c>
      <c r="AE34" s="10">
        <f>SUM(T34,K34)</f>
        <v>-699.18000000000006</v>
      </c>
      <c r="AF34" s="8">
        <v>2521.9</v>
      </c>
    </row>
    <row r="35" spans="1:32" ht="16.5" customHeight="1">
      <c r="A35" s="4">
        <v>265</v>
      </c>
      <c r="B35" s="5" t="s">
        <v>76</v>
      </c>
      <c r="C35" s="1" t="s">
        <v>50</v>
      </c>
      <c r="D35" s="2" t="s">
        <v>139</v>
      </c>
      <c r="E35" s="8">
        <v>2345.89</v>
      </c>
      <c r="J35" s="8">
        <v>46.92</v>
      </c>
      <c r="P35" s="8">
        <v>600</v>
      </c>
      <c r="AC35" s="10">
        <v>-215.35</v>
      </c>
      <c r="AD35" s="10">
        <v>-20.51</v>
      </c>
      <c r="AE35" s="10">
        <f>SUM(T35)</f>
        <v>0</v>
      </c>
      <c r="AF35" s="8">
        <v>2756.95</v>
      </c>
    </row>
    <row r="36" spans="1:32" ht="16.5" customHeight="1">
      <c r="A36" s="4">
        <v>224</v>
      </c>
      <c r="B36" s="5" t="s">
        <v>77</v>
      </c>
      <c r="C36" s="1" t="s">
        <v>43</v>
      </c>
      <c r="D36" s="2" t="s">
        <v>135</v>
      </c>
      <c r="E36" s="8">
        <v>1945.8</v>
      </c>
      <c r="J36" s="8">
        <v>311.33</v>
      </c>
      <c r="K36" s="10">
        <v>-19.46</v>
      </c>
      <c r="P36" s="8">
        <v>600</v>
      </c>
      <c r="T36" s="10">
        <v>-478.23</v>
      </c>
      <c r="U36" s="10">
        <v>-64.25</v>
      </c>
      <c r="W36" s="8">
        <v>401.36</v>
      </c>
      <c r="AC36" s="10">
        <v>-239.26</v>
      </c>
      <c r="AD36" s="10">
        <v>-24.42</v>
      </c>
      <c r="AE36" s="10">
        <f>SUM(U36,T36,K36)</f>
        <v>-561.94000000000005</v>
      </c>
      <c r="AF36" s="8">
        <v>2432.87</v>
      </c>
    </row>
    <row r="37" spans="1:32" ht="16.5" customHeight="1">
      <c r="A37" s="4">
        <v>243</v>
      </c>
      <c r="B37" s="5" t="s">
        <v>78</v>
      </c>
      <c r="C37" s="1" t="s">
        <v>79</v>
      </c>
      <c r="D37" s="2" t="s">
        <v>135</v>
      </c>
      <c r="E37" s="8">
        <v>3700.85</v>
      </c>
      <c r="J37" s="8">
        <v>444.1</v>
      </c>
      <c r="N37" s="10">
        <v>-30.8</v>
      </c>
      <c r="P37" s="8">
        <v>600</v>
      </c>
      <c r="U37" s="10">
        <v>-980.14</v>
      </c>
      <c r="V37" s="8">
        <v>1388.5</v>
      </c>
      <c r="W37" s="8">
        <v>1004.69</v>
      </c>
      <c r="AC37" s="10">
        <v>-642.33000000000004</v>
      </c>
      <c r="AD37" s="10">
        <v>-595.58000000000004</v>
      </c>
      <c r="AE37" s="10">
        <f>SUM(U37,N37)</f>
        <v>-1010.9399999999999</v>
      </c>
      <c r="AF37" s="8">
        <v>4889.29</v>
      </c>
    </row>
    <row r="38" spans="1:32" ht="16.5" customHeight="1">
      <c r="A38" s="4">
        <v>152</v>
      </c>
      <c r="B38" s="5" t="s">
        <v>80</v>
      </c>
      <c r="C38" s="1" t="s">
        <v>30</v>
      </c>
      <c r="D38" s="2" t="s">
        <v>135</v>
      </c>
      <c r="E38" s="8">
        <v>2624.07</v>
      </c>
      <c r="J38" s="8">
        <v>1312.04</v>
      </c>
      <c r="O38" s="8">
        <v>566.14</v>
      </c>
      <c r="P38" s="8">
        <v>600</v>
      </c>
      <c r="V38" s="8">
        <v>904.27</v>
      </c>
      <c r="AC38" s="10">
        <v>-594.71</v>
      </c>
      <c r="AD38" s="10">
        <v>-453.89</v>
      </c>
      <c r="AE38" s="10">
        <f>SUM(Z38)</f>
        <v>0</v>
      </c>
      <c r="AF38" s="8">
        <v>4957.92</v>
      </c>
    </row>
    <row r="39" spans="1:32" ht="16.5" customHeight="1">
      <c r="A39" s="4">
        <v>109</v>
      </c>
      <c r="B39" s="5" t="s">
        <v>81</v>
      </c>
      <c r="C39" s="1" t="s">
        <v>82</v>
      </c>
      <c r="D39" s="2" t="s">
        <v>136</v>
      </c>
      <c r="E39" s="8">
        <v>5780.5</v>
      </c>
      <c r="J39" s="8">
        <v>3468.3</v>
      </c>
      <c r="L39" s="10">
        <v>-430.94</v>
      </c>
      <c r="N39" s="10">
        <v>-30.8</v>
      </c>
      <c r="P39" s="8">
        <v>600</v>
      </c>
      <c r="Q39" s="10">
        <v>-44.21</v>
      </c>
      <c r="T39" s="10">
        <v>-2216.29</v>
      </c>
      <c r="V39" s="8">
        <v>1674.49</v>
      </c>
      <c r="AC39" s="10">
        <v>-642.33000000000004</v>
      </c>
      <c r="AD39" s="10">
        <v>-1957.9</v>
      </c>
      <c r="AE39" s="10">
        <f>SUM(T39,Q39,N39,L39)</f>
        <v>-2722.2400000000002</v>
      </c>
      <c r="AF39" s="8">
        <v>6200.82</v>
      </c>
    </row>
    <row r="40" spans="1:32" ht="16.5" customHeight="1">
      <c r="A40" s="4">
        <v>202</v>
      </c>
      <c r="B40" s="5" t="s">
        <v>83</v>
      </c>
      <c r="C40" s="1" t="s">
        <v>41</v>
      </c>
      <c r="D40" s="2" t="s">
        <v>138</v>
      </c>
      <c r="E40" s="8">
        <v>2266.7800000000002</v>
      </c>
      <c r="J40" s="8">
        <v>453.36</v>
      </c>
      <c r="P40" s="8">
        <v>600</v>
      </c>
      <c r="T40" s="10">
        <v>-756.12</v>
      </c>
      <c r="V40" s="8">
        <v>506.11</v>
      </c>
      <c r="AC40" s="10">
        <v>-354.88</v>
      </c>
      <c r="AD40" s="10">
        <v>-44.11</v>
      </c>
      <c r="AE40" s="10">
        <f>SUM(T40)</f>
        <v>-756.12</v>
      </c>
      <c r="AF40" s="8">
        <v>2671.14</v>
      </c>
    </row>
    <row r="41" spans="1:32" ht="16.5" customHeight="1">
      <c r="A41" s="4">
        <v>228</v>
      </c>
      <c r="B41" s="5" t="s">
        <v>84</v>
      </c>
      <c r="C41" s="1" t="s">
        <v>69</v>
      </c>
      <c r="D41" s="2" t="s">
        <v>142</v>
      </c>
      <c r="E41" s="8">
        <v>1945.8</v>
      </c>
      <c r="J41" s="8">
        <v>272.41000000000003</v>
      </c>
      <c r="L41" s="10">
        <v>-348.41</v>
      </c>
      <c r="P41" s="8">
        <v>600</v>
      </c>
      <c r="U41" s="10">
        <v>-211.55</v>
      </c>
      <c r="V41" s="8">
        <v>506.11</v>
      </c>
      <c r="AC41" s="10">
        <v>-245.18</v>
      </c>
      <c r="AD41" s="10">
        <v>-28.92</v>
      </c>
      <c r="AE41" s="10">
        <f>SUM(U41,L41)</f>
        <v>-559.96</v>
      </c>
      <c r="AF41" s="8">
        <v>2490.2600000000002</v>
      </c>
    </row>
    <row r="42" spans="1:32" ht="16.5" customHeight="1">
      <c r="A42" s="4">
        <v>163</v>
      </c>
      <c r="B42" s="5" t="s">
        <v>85</v>
      </c>
      <c r="C42" s="1" t="s">
        <v>53</v>
      </c>
      <c r="D42" s="2" t="s">
        <v>135</v>
      </c>
      <c r="E42" s="8">
        <v>9169.2900000000009</v>
      </c>
      <c r="J42" s="8">
        <v>4217.87</v>
      </c>
      <c r="K42" s="10">
        <v>-91.69</v>
      </c>
      <c r="L42" s="10">
        <v>-2355.6999999999998</v>
      </c>
      <c r="P42" s="8">
        <v>600</v>
      </c>
      <c r="T42" s="10">
        <v>-621.48</v>
      </c>
      <c r="W42" s="8">
        <v>401.36</v>
      </c>
      <c r="AC42" s="10">
        <v>-642.33000000000004</v>
      </c>
      <c r="AD42" s="10">
        <v>-2589.4299999999998</v>
      </c>
      <c r="AE42" s="10">
        <f>SUM(T42,L42,K42)</f>
        <v>-3068.87</v>
      </c>
      <c r="AF42" s="8">
        <v>8087.89</v>
      </c>
    </row>
    <row r="43" spans="1:32" ht="16.5" customHeight="1">
      <c r="A43" s="4">
        <v>100</v>
      </c>
      <c r="B43" s="5" t="s">
        <v>86</v>
      </c>
      <c r="C43" s="1" t="s">
        <v>41</v>
      </c>
      <c r="D43" s="2" t="s">
        <v>135</v>
      </c>
      <c r="E43" s="8">
        <v>2755.27</v>
      </c>
      <c r="J43" s="8">
        <v>1708.27</v>
      </c>
      <c r="L43" s="10">
        <v>-430.94</v>
      </c>
      <c r="P43" s="8">
        <v>600</v>
      </c>
      <c r="V43" s="8">
        <v>855.68</v>
      </c>
      <c r="AC43" s="10">
        <v>-585.11</v>
      </c>
      <c r="AD43" s="10">
        <v>-432.52</v>
      </c>
      <c r="AE43" s="10">
        <f>SUM(L43)</f>
        <v>-430.94</v>
      </c>
      <c r="AF43" s="8">
        <v>4470.6499999999996</v>
      </c>
    </row>
    <row r="44" spans="1:32" ht="16.5" customHeight="1">
      <c r="A44" s="4">
        <v>181</v>
      </c>
      <c r="B44" s="5" t="s">
        <v>87</v>
      </c>
      <c r="C44" s="1" t="s">
        <v>32</v>
      </c>
      <c r="D44" s="2" t="s">
        <v>135</v>
      </c>
      <c r="E44" s="8">
        <v>2380.11</v>
      </c>
      <c r="G44" s="10">
        <v>-2.38</v>
      </c>
      <c r="J44" s="8">
        <v>904.44</v>
      </c>
      <c r="K44" s="10">
        <v>-23.8</v>
      </c>
      <c r="L44" s="10">
        <v>-348.41</v>
      </c>
      <c r="N44" s="10">
        <v>-19.52</v>
      </c>
      <c r="O44" s="8">
        <v>539.19000000000005</v>
      </c>
      <c r="P44" s="8">
        <v>600</v>
      </c>
      <c r="U44" s="10">
        <v>-1458.1</v>
      </c>
      <c r="V44" s="8">
        <v>843.77</v>
      </c>
      <c r="W44" s="8">
        <v>938.66</v>
      </c>
      <c r="AC44" s="10">
        <v>-616.66999999999996</v>
      </c>
      <c r="AD44" s="10">
        <v>-450.62</v>
      </c>
      <c r="AE44" s="10">
        <f>SUM(U44,N44,L44,K44,G44)</f>
        <v>-1852.21</v>
      </c>
      <c r="AF44" s="8">
        <v>3286.67</v>
      </c>
    </row>
    <row r="45" spans="1:32" ht="16.5" customHeight="1">
      <c r="A45" s="4">
        <v>164</v>
      </c>
      <c r="B45" s="5" t="s">
        <v>88</v>
      </c>
      <c r="C45" s="1" t="s">
        <v>89</v>
      </c>
      <c r="D45" s="2" t="s">
        <v>135</v>
      </c>
      <c r="E45" s="8">
        <v>56.45</v>
      </c>
      <c r="F45" s="10">
        <v>-3075.96</v>
      </c>
      <c r="G45" s="10">
        <v>-0.06</v>
      </c>
      <c r="H45" s="8">
        <v>2728.44</v>
      </c>
      <c r="I45" s="8">
        <v>904.35</v>
      </c>
      <c r="J45" s="8">
        <v>25.97</v>
      </c>
      <c r="N45" s="10">
        <v>-15.4</v>
      </c>
      <c r="P45" s="8">
        <v>600</v>
      </c>
      <c r="V45" s="8">
        <v>9.7100000000000009</v>
      </c>
      <c r="Y45" s="10">
        <v>-15.4</v>
      </c>
      <c r="AC45" s="10">
        <v>-408.04</v>
      </c>
      <c r="AD45" s="10">
        <v>-128.12</v>
      </c>
      <c r="AE45" s="10">
        <f>SUM(Y45,N45,G45,F45)</f>
        <v>-3106.82</v>
      </c>
      <c r="AF45" s="8">
        <v>681.94</v>
      </c>
    </row>
    <row r="46" spans="1:32" ht="16.5" customHeight="1">
      <c r="A46" s="4">
        <v>171</v>
      </c>
      <c r="B46" s="5" t="s">
        <v>90</v>
      </c>
      <c r="C46" s="1" t="s">
        <v>41</v>
      </c>
      <c r="D46" s="2" t="s">
        <v>138</v>
      </c>
      <c r="E46" s="8">
        <v>2499.12</v>
      </c>
      <c r="J46" s="8">
        <v>1099.6099999999999</v>
      </c>
      <c r="K46" s="10">
        <v>-24.99</v>
      </c>
      <c r="L46" s="10">
        <v>-1062.8800000000001</v>
      </c>
      <c r="M46" s="10">
        <v>-1027.8900000000001</v>
      </c>
      <c r="P46" s="8">
        <v>600</v>
      </c>
      <c r="R46" s="10">
        <v>-228</v>
      </c>
      <c r="U46" s="10">
        <v>-345.62</v>
      </c>
      <c r="V46" s="8">
        <v>1155.68</v>
      </c>
      <c r="W46" s="8">
        <v>765.05</v>
      </c>
      <c r="Z46" s="10">
        <v>-93.13</v>
      </c>
      <c r="AA46" s="10">
        <v>-25</v>
      </c>
      <c r="AC46" s="10">
        <v>-607.14</v>
      </c>
      <c r="AD46" s="10">
        <v>-237.87</v>
      </c>
      <c r="AE46" s="10">
        <f>SUM(AA46,Z46,U46,R46,M46,L46,K46)</f>
        <v>-2807.51</v>
      </c>
      <c r="AF46" s="8">
        <v>2466.94</v>
      </c>
    </row>
    <row r="47" spans="1:32" ht="16.5" customHeight="1">
      <c r="A47" s="4">
        <v>205</v>
      </c>
      <c r="B47" s="5" t="s">
        <v>91</v>
      </c>
      <c r="C47" s="1" t="s">
        <v>30</v>
      </c>
      <c r="D47" s="2" t="s">
        <v>135</v>
      </c>
      <c r="E47" s="8">
        <v>2266.77</v>
      </c>
      <c r="J47" s="8">
        <v>453.35</v>
      </c>
      <c r="K47" s="10">
        <v>-22.67</v>
      </c>
      <c r="N47" s="10">
        <v>-15.4</v>
      </c>
      <c r="P47" s="8">
        <v>600</v>
      </c>
      <c r="T47" s="10">
        <v>-640.44000000000005</v>
      </c>
      <c r="V47" s="8">
        <v>300</v>
      </c>
      <c r="AC47" s="10">
        <v>-332.21</v>
      </c>
      <c r="AD47" s="10">
        <v>-58.79</v>
      </c>
      <c r="AE47" s="10">
        <f>SUM(T47,N47,K47)</f>
        <v>-678.51</v>
      </c>
      <c r="AF47" s="8">
        <v>2550.61</v>
      </c>
    </row>
    <row r="48" spans="1:32" ht="16.5" customHeight="1">
      <c r="A48" s="4">
        <v>176</v>
      </c>
      <c r="B48" s="5" t="s">
        <v>92</v>
      </c>
      <c r="C48" s="1" t="s">
        <v>89</v>
      </c>
      <c r="D48" s="2" t="s">
        <v>135</v>
      </c>
      <c r="E48" s="8">
        <v>1693.48</v>
      </c>
      <c r="G48" s="10">
        <v>-1.69</v>
      </c>
      <c r="J48" s="8">
        <v>711.26</v>
      </c>
      <c r="K48" s="10">
        <v>-16.93</v>
      </c>
      <c r="N48" s="10">
        <v>-30.8</v>
      </c>
      <c r="P48" s="8">
        <v>600</v>
      </c>
      <c r="V48" s="8">
        <v>291.31</v>
      </c>
      <c r="AC48" s="10">
        <v>-242.64</v>
      </c>
      <c r="AD48" s="10">
        <v>-41.21</v>
      </c>
      <c r="AE48" s="10">
        <f>SUM(N48,K48,G48)</f>
        <v>-49.42</v>
      </c>
      <c r="AF48" s="8">
        <v>2962.78</v>
      </c>
    </row>
    <row r="49" spans="1:32" ht="16.5" customHeight="1">
      <c r="A49" s="4">
        <v>148</v>
      </c>
      <c r="B49" s="5" t="s">
        <v>93</v>
      </c>
      <c r="C49" s="1" t="s">
        <v>58</v>
      </c>
      <c r="D49" s="2" t="s">
        <v>135</v>
      </c>
      <c r="E49" s="8">
        <v>1355.13</v>
      </c>
      <c r="G49" s="10">
        <v>-1.36</v>
      </c>
      <c r="J49" s="8">
        <v>677.57</v>
      </c>
      <c r="N49" s="10">
        <v>-61.6</v>
      </c>
      <c r="P49" s="8">
        <v>600</v>
      </c>
      <c r="R49" s="10">
        <v>-137.5</v>
      </c>
      <c r="U49" s="10">
        <v>-508.93</v>
      </c>
      <c r="V49" s="8">
        <v>129.47</v>
      </c>
      <c r="AC49" s="10">
        <v>-194.59</v>
      </c>
      <c r="AD49" s="10">
        <v>-4.7699999999999996</v>
      </c>
      <c r="AE49" s="10">
        <f>SUM(R49,U49,N49,G49)</f>
        <v>-709.3900000000001</v>
      </c>
      <c r="AF49" s="8">
        <v>1853.42</v>
      </c>
    </row>
    <row r="50" spans="1:32" ht="16.5" customHeight="1">
      <c r="A50" s="4">
        <v>239</v>
      </c>
      <c r="B50" s="5" t="s">
        <v>94</v>
      </c>
      <c r="C50" s="1" t="s">
        <v>48</v>
      </c>
      <c r="D50" s="2" t="s">
        <v>135</v>
      </c>
      <c r="E50" s="8">
        <v>1314.21</v>
      </c>
      <c r="J50" s="8">
        <v>157.71</v>
      </c>
      <c r="P50" s="8">
        <v>600</v>
      </c>
      <c r="AC50" s="10">
        <v>-117.75</v>
      </c>
      <c r="AE50" s="10">
        <f>SUM(X50)</f>
        <v>0</v>
      </c>
      <c r="AF50" s="8">
        <v>1954.17</v>
      </c>
    </row>
    <row r="51" spans="1:32" ht="16.5" customHeight="1">
      <c r="A51" s="4">
        <v>44</v>
      </c>
      <c r="B51" s="5" t="s">
        <v>95</v>
      </c>
      <c r="C51" s="1" t="s">
        <v>41</v>
      </c>
      <c r="D51" s="2" t="s">
        <v>142</v>
      </c>
      <c r="E51" s="8">
        <v>2755.28</v>
      </c>
      <c r="J51" s="8">
        <v>2094.0100000000002</v>
      </c>
      <c r="K51" s="10">
        <v>-27.55</v>
      </c>
      <c r="L51" s="10">
        <v>-51.74</v>
      </c>
      <c r="P51" s="8">
        <v>600</v>
      </c>
      <c r="U51" s="10">
        <v>-1014.62</v>
      </c>
      <c r="V51" s="8">
        <v>506.11</v>
      </c>
      <c r="AC51" s="10">
        <v>-589.09</v>
      </c>
      <c r="AD51" s="10">
        <v>-350.97</v>
      </c>
      <c r="AE51" s="10">
        <f>SUM(U51,L51,K51)</f>
        <v>-1093.9099999999999</v>
      </c>
      <c r="AF51" s="8">
        <v>3921.43</v>
      </c>
    </row>
    <row r="52" spans="1:32" ht="16.5" customHeight="1">
      <c r="A52" s="4">
        <v>244</v>
      </c>
      <c r="B52" s="5" t="s">
        <v>96</v>
      </c>
      <c r="C52" s="1" t="s">
        <v>53</v>
      </c>
      <c r="D52" s="2" t="s">
        <v>135</v>
      </c>
      <c r="E52" s="8">
        <v>7920.78</v>
      </c>
      <c r="J52" s="8">
        <v>950.49</v>
      </c>
      <c r="K52" s="10">
        <v>-79.209999999999994</v>
      </c>
      <c r="L52" s="10">
        <v>-111.89</v>
      </c>
      <c r="P52" s="8">
        <v>600</v>
      </c>
      <c r="U52" s="10">
        <v>-1004.18</v>
      </c>
      <c r="AC52" s="10">
        <v>-642.33000000000004</v>
      </c>
      <c r="AD52" s="10">
        <v>-1393.6</v>
      </c>
      <c r="AE52" s="10">
        <f>SUM(U52,L52,K52)</f>
        <v>-1195.28</v>
      </c>
      <c r="AF52" s="8">
        <v>6240.06</v>
      </c>
    </row>
    <row r="53" spans="1:32" ht="16.5" customHeight="1">
      <c r="A53" s="4">
        <v>172</v>
      </c>
      <c r="B53" s="5" t="s">
        <v>97</v>
      </c>
      <c r="C53" s="1" t="s">
        <v>41</v>
      </c>
      <c r="D53" s="2" t="s">
        <v>135</v>
      </c>
      <c r="E53" s="8">
        <v>2499.12</v>
      </c>
      <c r="G53" s="10">
        <v>-2.5</v>
      </c>
      <c r="J53" s="8">
        <v>1099.6099999999999</v>
      </c>
      <c r="K53" s="10">
        <v>-24.99</v>
      </c>
      <c r="M53" s="10">
        <v>-878.97</v>
      </c>
      <c r="N53" s="10">
        <v>-37.07</v>
      </c>
      <c r="P53" s="8">
        <v>600</v>
      </c>
      <c r="U53" s="10">
        <v>-553.41999999999996</v>
      </c>
      <c r="V53" s="8">
        <v>855.68</v>
      </c>
      <c r="AC53" s="10">
        <v>-489.98</v>
      </c>
      <c r="AD53" s="10">
        <v>-79.58</v>
      </c>
      <c r="AE53" s="10">
        <f>SUM(U53,N53,M53,K53,G53)</f>
        <v>-1496.95</v>
      </c>
      <c r="AF53" s="8">
        <v>2987.9</v>
      </c>
    </row>
    <row r="54" spans="1:32" ht="16.5" customHeight="1">
      <c r="A54" s="4">
        <v>136</v>
      </c>
      <c r="B54" s="5" t="s">
        <v>98</v>
      </c>
      <c r="C54" s="1" t="s">
        <v>89</v>
      </c>
      <c r="D54" s="2" t="s">
        <v>135</v>
      </c>
      <c r="E54" s="8">
        <v>1778.15</v>
      </c>
      <c r="G54" s="10">
        <v>-1.78</v>
      </c>
      <c r="J54" s="8">
        <v>924.64</v>
      </c>
      <c r="O54" s="8">
        <v>254.41</v>
      </c>
      <c r="P54" s="8">
        <v>600</v>
      </c>
      <c r="R54" s="10">
        <v>-100</v>
      </c>
      <c r="U54" s="10">
        <v>-734</v>
      </c>
      <c r="V54" s="8">
        <v>482.1</v>
      </c>
      <c r="AC54" s="10">
        <v>-378.32</v>
      </c>
      <c r="AD54" s="10">
        <v>-44.12</v>
      </c>
      <c r="AE54" s="10">
        <f>SUM(U54,R54,G54)</f>
        <v>-835.78</v>
      </c>
      <c r="AF54" s="8">
        <v>2781.08</v>
      </c>
    </row>
    <row r="55" spans="1:32" ht="16.5" customHeight="1">
      <c r="A55" s="4">
        <v>242</v>
      </c>
      <c r="B55" s="5" t="s">
        <v>99</v>
      </c>
      <c r="C55" s="1" t="s">
        <v>100</v>
      </c>
      <c r="D55" s="2" t="s">
        <v>135</v>
      </c>
      <c r="E55" s="8">
        <v>3700.85</v>
      </c>
      <c r="J55" s="8">
        <v>444.1</v>
      </c>
      <c r="N55" s="10">
        <v>-46.2</v>
      </c>
      <c r="P55" s="8">
        <v>600</v>
      </c>
      <c r="Q55" s="10">
        <v>-53.3</v>
      </c>
      <c r="R55" s="10">
        <v>-339.67</v>
      </c>
      <c r="U55" s="10">
        <v>-815.42</v>
      </c>
      <c r="V55" s="8">
        <v>300</v>
      </c>
      <c r="W55" s="8">
        <v>1004.69</v>
      </c>
      <c r="AC55" s="10">
        <v>-599.46</v>
      </c>
      <c r="AD55" s="10">
        <v>-464.44</v>
      </c>
      <c r="AE55" s="10">
        <f>SUM(U55,R55,Q55,N55)</f>
        <v>-1254.5899999999999</v>
      </c>
      <c r="AF55" s="8">
        <v>3731.15</v>
      </c>
    </row>
    <row r="56" spans="1:32" ht="16.5" customHeight="1">
      <c r="A56" s="4">
        <v>142</v>
      </c>
      <c r="B56" s="5" t="s">
        <v>101</v>
      </c>
      <c r="C56" s="1" t="s">
        <v>53</v>
      </c>
      <c r="D56" s="2" t="s">
        <v>135</v>
      </c>
      <c r="E56" s="8">
        <v>9169.2900000000009</v>
      </c>
      <c r="J56" s="8">
        <v>4768.03</v>
      </c>
      <c r="K56" s="10">
        <v>-91.69</v>
      </c>
      <c r="L56" s="10">
        <v>-430.94</v>
      </c>
      <c r="P56" s="8">
        <v>600</v>
      </c>
      <c r="S56" s="10">
        <v>-1765.77</v>
      </c>
      <c r="W56" s="8">
        <v>938.66</v>
      </c>
      <c r="AC56" s="10">
        <v>-642.33000000000004</v>
      </c>
      <c r="AD56" s="10">
        <v>-3044.89</v>
      </c>
      <c r="AE56" s="10">
        <f>SUM(S56,L56,K56)</f>
        <v>-2288.4</v>
      </c>
      <c r="AF56" s="8">
        <v>9500.36</v>
      </c>
    </row>
    <row r="57" spans="1:32" ht="16.5" customHeight="1">
      <c r="A57" s="4">
        <v>117</v>
      </c>
      <c r="B57" s="5" t="s">
        <v>102</v>
      </c>
      <c r="C57" s="1" t="s">
        <v>30</v>
      </c>
      <c r="D57" s="2" t="s">
        <v>135</v>
      </c>
      <c r="E57" s="8">
        <v>3257.94</v>
      </c>
      <c r="G57" s="10">
        <v>-3.26</v>
      </c>
      <c r="J57" s="8">
        <v>1759.29</v>
      </c>
      <c r="L57" s="10">
        <v>-1450.58</v>
      </c>
      <c r="P57" s="8">
        <v>600</v>
      </c>
      <c r="V57" s="8">
        <v>649.57000000000005</v>
      </c>
      <c r="AC57" s="10">
        <v>-623.34</v>
      </c>
      <c r="AD57" s="10">
        <v>-465.45</v>
      </c>
      <c r="AE57" s="10">
        <f>SUM(L57,G57)</f>
        <v>-1453.84</v>
      </c>
      <c r="AF57" s="8">
        <v>3724.17</v>
      </c>
    </row>
    <row r="58" spans="1:32" ht="16.5" customHeight="1">
      <c r="A58" s="4">
        <v>263</v>
      </c>
      <c r="B58" s="5" t="s">
        <v>103</v>
      </c>
      <c r="C58" s="1" t="s">
        <v>56</v>
      </c>
      <c r="D58" s="2" t="s">
        <v>141</v>
      </c>
      <c r="E58" s="8">
        <v>1055.29</v>
      </c>
      <c r="J58" s="8">
        <v>21.11</v>
      </c>
      <c r="P58" s="8">
        <v>600</v>
      </c>
      <c r="AC58" s="10">
        <v>-86.11</v>
      </c>
      <c r="AE58" s="10">
        <f>SUM(AA58)</f>
        <v>0</v>
      </c>
      <c r="AF58" s="8">
        <v>1590.29</v>
      </c>
    </row>
    <row r="59" spans="1:32" ht="16.5" customHeight="1">
      <c r="A59" s="4">
        <v>177</v>
      </c>
      <c r="B59" s="5" t="s">
        <v>104</v>
      </c>
      <c r="C59" s="1" t="s">
        <v>58</v>
      </c>
      <c r="D59" s="2" t="s">
        <v>135</v>
      </c>
      <c r="E59" s="8">
        <v>1290.5999999999999</v>
      </c>
      <c r="G59" s="10">
        <v>-1.29</v>
      </c>
      <c r="J59" s="8">
        <v>542.04999999999995</v>
      </c>
      <c r="N59" s="10">
        <v>-77</v>
      </c>
      <c r="P59" s="8">
        <v>600</v>
      </c>
      <c r="U59" s="10">
        <v>-402.31</v>
      </c>
      <c r="X59" s="10">
        <v>-136.35</v>
      </c>
      <c r="AC59" s="10">
        <v>-164.93</v>
      </c>
      <c r="AE59" s="10">
        <f>SUM(X59,U59,N59,G59)</f>
        <v>-616.94999999999993</v>
      </c>
      <c r="AF59" s="8">
        <v>1650.77</v>
      </c>
    </row>
    <row r="60" spans="1:32" ht="16.5" customHeight="1">
      <c r="A60" s="4">
        <v>13</v>
      </c>
      <c r="B60" s="5" t="s">
        <v>105</v>
      </c>
      <c r="C60" s="1" t="s">
        <v>30</v>
      </c>
      <c r="D60" s="2" t="s">
        <v>138</v>
      </c>
      <c r="E60" s="8">
        <v>2739.55</v>
      </c>
      <c r="J60" s="8">
        <v>2356.0100000000002</v>
      </c>
      <c r="P60" s="8">
        <v>600</v>
      </c>
      <c r="U60" s="10">
        <v>-699.93</v>
      </c>
      <c r="W60" s="8">
        <v>401.36</v>
      </c>
      <c r="AC60" s="10">
        <v>-604.66</v>
      </c>
      <c r="AD60" s="10">
        <v>-476.01</v>
      </c>
      <c r="AE60" s="10">
        <f>SUM(U60)</f>
        <v>-699.93</v>
      </c>
      <c r="AF60" s="8">
        <v>4316.32</v>
      </c>
    </row>
    <row r="61" spans="1:32" ht="16.5" customHeight="1">
      <c r="A61" s="4">
        <v>141</v>
      </c>
      <c r="B61" s="5" t="s">
        <v>106</v>
      </c>
      <c r="C61" s="1" t="s">
        <v>41</v>
      </c>
      <c r="D61" s="2" t="s">
        <v>135</v>
      </c>
      <c r="E61" s="8">
        <v>2624.07</v>
      </c>
      <c r="G61" s="10">
        <v>-2.62</v>
      </c>
      <c r="J61" s="8">
        <v>1364.52</v>
      </c>
      <c r="L61" s="10">
        <v>-2430.9299999999998</v>
      </c>
      <c r="N61" s="10">
        <v>-98.59</v>
      </c>
      <c r="P61" s="8">
        <v>600</v>
      </c>
      <c r="V61" s="8">
        <v>951.76</v>
      </c>
      <c r="X61" s="10">
        <v>-354.51</v>
      </c>
      <c r="AC61" s="10">
        <v>-543.42999999999995</v>
      </c>
      <c r="AD61" s="10">
        <v>-353.18</v>
      </c>
      <c r="AE61" s="10">
        <f>SUM(X61,N61,L61,G61)</f>
        <v>-2886.6499999999996</v>
      </c>
      <c r="AF61" s="8">
        <v>1757.09</v>
      </c>
    </row>
    <row r="62" spans="1:32" ht="16.5" customHeight="1">
      <c r="A62" s="4">
        <v>156</v>
      </c>
      <c r="B62" s="5" t="s">
        <v>107</v>
      </c>
      <c r="C62" s="1" t="s">
        <v>30</v>
      </c>
      <c r="D62" s="2" t="s">
        <v>135</v>
      </c>
      <c r="E62" s="8">
        <v>2499.12</v>
      </c>
      <c r="G62" s="10">
        <v>-2.5</v>
      </c>
      <c r="J62" s="8">
        <v>1199.58</v>
      </c>
      <c r="P62" s="8">
        <v>600</v>
      </c>
      <c r="V62" s="8">
        <v>1070</v>
      </c>
      <c r="AC62" s="10">
        <v>-524.54999999999995</v>
      </c>
      <c r="AD62" s="10">
        <v>-318.8</v>
      </c>
      <c r="AE62" s="10">
        <f>SUM(G62)</f>
        <v>-2.5</v>
      </c>
      <c r="AF62" s="8">
        <v>4522.8500000000004</v>
      </c>
    </row>
    <row r="63" spans="1:32" ht="16.5" customHeight="1">
      <c r="A63" s="4">
        <v>235</v>
      </c>
      <c r="B63" s="5" t="s">
        <v>108</v>
      </c>
      <c r="C63" s="1" t="s">
        <v>38</v>
      </c>
      <c r="D63" s="2" t="s">
        <v>135</v>
      </c>
      <c r="E63" s="8">
        <v>110.81</v>
      </c>
      <c r="F63" s="10">
        <v>-3616.87</v>
      </c>
      <c r="H63" s="8">
        <v>4170.8100000000004</v>
      </c>
      <c r="I63" s="8">
        <v>1241.8</v>
      </c>
      <c r="J63" s="8">
        <v>15.51</v>
      </c>
      <c r="L63" s="10">
        <v>-430.94</v>
      </c>
      <c r="N63" s="10">
        <v>-15.4</v>
      </c>
      <c r="P63" s="8">
        <v>600</v>
      </c>
      <c r="Y63" s="10">
        <v>-445.4</v>
      </c>
      <c r="AC63" s="10">
        <v>-560.28</v>
      </c>
      <c r="AD63" s="10">
        <v>-358.55</v>
      </c>
      <c r="AE63" s="10">
        <f>SUM(Y63,N63,L63,F63)</f>
        <v>-4508.6099999999997</v>
      </c>
      <c r="AF63" s="8">
        <v>711.49</v>
      </c>
    </row>
    <row r="64" spans="1:32" ht="16.5" customHeight="1">
      <c r="A64" s="4">
        <v>268</v>
      </c>
      <c r="B64" s="5" t="s">
        <v>109</v>
      </c>
      <c r="C64" s="1" t="s">
        <v>38</v>
      </c>
      <c r="D64" s="2" t="s">
        <v>135</v>
      </c>
      <c r="E64" s="8">
        <v>3324.18</v>
      </c>
      <c r="P64" s="8">
        <v>600</v>
      </c>
      <c r="AC64" s="10">
        <v>-365.65</v>
      </c>
      <c r="AD64" s="10">
        <v>-88.98</v>
      </c>
      <c r="AE64" s="10">
        <f>SUM(X64)</f>
        <v>0</v>
      </c>
      <c r="AF64" s="8">
        <v>3469.55</v>
      </c>
    </row>
    <row r="65" spans="1:32" ht="16.5" customHeight="1">
      <c r="A65" s="4">
        <v>91</v>
      </c>
      <c r="B65" s="5" t="s">
        <v>110</v>
      </c>
      <c r="C65" s="1" t="s">
        <v>111</v>
      </c>
      <c r="D65" s="3" t="s">
        <v>136</v>
      </c>
      <c r="E65" s="8">
        <v>7581.85</v>
      </c>
      <c r="J65" s="8">
        <v>4852.38</v>
      </c>
      <c r="K65" s="10">
        <v>-75.819999999999993</v>
      </c>
      <c r="L65" s="10">
        <v>-1924.76</v>
      </c>
      <c r="P65" s="8">
        <v>600</v>
      </c>
      <c r="V65" s="8">
        <v>843.91</v>
      </c>
      <c r="W65" s="8">
        <v>401.36</v>
      </c>
      <c r="AC65" s="10">
        <v>-642.33000000000004</v>
      </c>
      <c r="AD65" s="10">
        <v>-2715.86</v>
      </c>
      <c r="AE65" s="10">
        <f>SUM(L65,K65)</f>
        <v>-2000.58</v>
      </c>
      <c r="AF65" s="8">
        <v>8920.73</v>
      </c>
    </row>
    <row r="66" spans="1:32" ht="16.5" customHeight="1">
      <c r="A66" s="4">
        <v>88</v>
      </c>
      <c r="B66" s="5" t="s">
        <v>112</v>
      </c>
      <c r="C66" s="1" t="s">
        <v>41</v>
      </c>
      <c r="D66" s="2" t="s">
        <v>135</v>
      </c>
      <c r="E66" s="8">
        <v>2755.27</v>
      </c>
      <c r="J66" s="8">
        <v>1818.48</v>
      </c>
      <c r="K66" s="10">
        <v>-27.55</v>
      </c>
      <c r="P66" s="8">
        <v>600</v>
      </c>
      <c r="S66" s="10">
        <v>-35.39</v>
      </c>
      <c r="T66" s="10">
        <v>-1003.18</v>
      </c>
      <c r="V66" s="8">
        <v>1125.51</v>
      </c>
      <c r="X66" s="10">
        <v>-136.35</v>
      </c>
      <c r="AB66" s="10">
        <v>-286.69</v>
      </c>
      <c r="AC66" s="10">
        <v>-626.91</v>
      </c>
      <c r="AD66" s="10">
        <v>-525.54</v>
      </c>
      <c r="AE66" s="10">
        <f>SUM(AB66,X66,T66,S66,K66)</f>
        <v>-1489.1599999999999</v>
      </c>
      <c r="AF66" s="8">
        <v>3657.65</v>
      </c>
    </row>
    <row r="67" spans="1:32" ht="16.5" customHeight="1">
      <c r="A67" s="4">
        <v>266</v>
      </c>
      <c r="B67" s="5" t="s">
        <v>113</v>
      </c>
      <c r="C67" s="1" t="s">
        <v>34</v>
      </c>
      <c r="D67" s="2" t="s">
        <v>135</v>
      </c>
      <c r="E67" s="8">
        <v>1774.18</v>
      </c>
      <c r="G67" s="10">
        <v>-1.77</v>
      </c>
      <c r="J67" s="8">
        <v>35.479999999999997</v>
      </c>
      <c r="P67" s="8">
        <v>600</v>
      </c>
      <c r="AC67" s="10">
        <v>-162.86000000000001</v>
      </c>
      <c r="AE67" s="10">
        <f>SUM(G67)</f>
        <v>-1.77</v>
      </c>
      <c r="AF67" s="8">
        <v>2245.0300000000002</v>
      </c>
    </row>
    <row r="68" spans="1:32" ht="16.5" customHeight="1">
      <c r="A68" s="4">
        <v>124</v>
      </c>
      <c r="B68" s="5" t="s">
        <v>114</v>
      </c>
      <c r="C68" s="1" t="s">
        <v>41</v>
      </c>
      <c r="D68" s="2" t="s">
        <v>138</v>
      </c>
      <c r="E68" s="8">
        <v>2624.07</v>
      </c>
      <c r="J68" s="8">
        <v>1417</v>
      </c>
      <c r="P68" s="8">
        <v>600</v>
      </c>
      <c r="U68" s="10">
        <v>-181.57</v>
      </c>
      <c r="V68" s="8">
        <v>506.11</v>
      </c>
      <c r="AC68" s="10">
        <v>-500.18</v>
      </c>
      <c r="AD68" s="10">
        <v>-274.45</v>
      </c>
      <c r="AE68" s="10">
        <f>SUM(U68)</f>
        <v>-181.57</v>
      </c>
      <c r="AF68" s="8">
        <v>4190.9799999999996</v>
      </c>
    </row>
    <row r="69" spans="1:32" ht="16.5" customHeight="1">
      <c r="A69" s="4">
        <v>146</v>
      </c>
      <c r="B69" s="5" t="s">
        <v>115</v>
      </c>
      <c r="C69" s="1" t="s">
        <v>53</v>
      </c>
      <c r="D69" s="2" t="s">
        <v>135</v>
      </c>
      <c r="E69" s="8">
        <v>9169.2900000000009</v>
      </c>
      <c r="J69" s="8">
        <v>4584.6499999999996</v>
      </c>
      <c r="K69" s="10">
        <v>-91.69</v>
      </c>
      <c r="L69" s="10">
        <v>-937.11</v>
      </c>
      <c r="P69" s="8">
        <v>600</v>
      </c>
      <c r="T69" s="10">
        <v>-1341.67</v>
      </c>
      <c r="V69" s="8">
        <v>501.32</v>
      </c>
      <c r="W69" s="8">
        <v>1004.69</v>
      </c>
      <c r="AC69" s="10">
        <v>-642.33000000000004</v>
      </c>
      <c r="AD69" s="10">
        <v>-2994.07</v>
      </c>
      <c r="AE69" s="10">
        <f>SUM(T69,L69,K69)</f>
        <v>-2370.4700000000003</v>
      </c>
      <c r="AF69" s="8">
        <v>9853.08</v>
      </c>
    </row>
    <row r="70" spans="1:32" ht="16.5" customHeight="1">
      <c r="A70" s="4">
        <v>161</v>
      </c>
      <c r="B70" s="5" t="s">
        <v>116</v>
      </c>
      <c r="C70" s="1" t="s">
        <v>30</v>
      </c>
      <c r="D70" s="2" t="s">
        <v>135</v>
      </c>
      <c r="E70" s="8">
        <v>3132.97</v>
      </c>
      <c r="G70" s="10">
        <v>-3.13</v>
      </c>
      <c r="J70" s="8">
        <v>1441.17</v>
      </c>
      <c r="K70" s="10">
        <v>-31.33</v>
      </c>
      <c r="L70" s="10">
        <v>-543.02</v>
      </c>
      <c r="P70" s="8">
        <v>600</v>
      </c>
      <c r="U70" s="10">
        <v>-976.97</v>
      </c>
      <c r="V70" s="8">
        <v>649.57000000000005</v>
      </c>
      <c r="W70" s="8">
        <v>938.66</v>
      </c>
      <c r="AC70" s="10">
        <v>-642.33000000000004</v>
      </c>
      <c r="AD70" s="10">
        <v>-596.51</v>
      </c>
      <c r="AE70" s="10">
        <f>SUM(U70,L70,K70,G70)</f>
        <v>-1554.45</v>
      </c>
      <c r="AF70" s="8">
        <v>3969.08</v>
      </c>
    </row>
    <row r="71" spans="1:32" ht="16.5" customHeight="1">
      <c r="A71" s="4">
        <v>137</v>
      </c>
      <c r="B71" s="5" t="s">
        <v>117</v>
      </c>
      <c r="C71" s="1" t="s">
        <v>41</v>
      </c>
      <c r="D71" s="2" t="s">
        <v>135</v>
      </c>
      <c r="E71" s="8">
        <v>3587.05</v>
      </c>
      <c r="J71" s="8">
        <v>1865.27</v>
      </c>
      <c r="K71" s="10">
        <v>-35.869999999999997</v>
      </c>
      <c r="P71" s="8">
        <v>600</v>
      </c>
      <c r="T71" s="10">
        <v>-364.72</v>
      </c>
      <c r="U71" s="10">
        <v>-1599.8</v>
      </c>
      <c r="W71" s="8">
        <v>1004.69</v>
      </c>
      <c r="AC71" s="10">
        <v>-642.33000000000004</v>
      </c>
      <c r="AD71" s="10">
        <v>-729.68</v>
      </c>
      <c r="AE71" s="10">
        <f>SUM(U71,T71,K71)</f>
        <v>-2000.3899999999999</v>
      </c>
      <c r="AF71" s="8">
        <v>3684.61</v>
      </c>
    </row>
    <row r="72" spans="1:32" ht="16.5" customHeight="1">
      <c r="A72" s="4">
        <v>179</v>
      </c>
      <c r="B72" s="5" t="s">
        <v>118</v>
      </c>
      <c r="C72" s="1" t="s">
        <v>30</v>
      </c>
      <c r="D72" s="2" t="s">
        <v>135</v>
      </c>
      <c r="E72" s="8">
        <v>2499.12</v>
      </c>
      <c r="G72" s="10">
        <v>-2.5</v>
      </c>
      <c r="J72" s="8">
        <v>999.65</v>
      </c>
      <c r="L72" s="10">
        <v>-348.41</v>
      </c>
      <c r="N72" s="10">
        <v>-46.2</v>
      </c>
      <c r="P72" s="8">
        <v>600</v>
      </c>
      <c r="R72" s="10">
        <v>-99.93</v>
      </c>
      <c r="V72" s="8">
        <v>428</v>
      </c>
      <c r="AC72" s="10">
        <v>-431.94</v>
      </c>
      <c r="AD72" s="10">
        <v>-84.11</v>
      </c>
      <c r="AE72" s="10">
        <f>SUM(R72,N72,L72,G72)</f>
        <v>-497.04</v>
      </c>
      <c r="AF72" s="8">
        <v>3513.68</v>
      </c>
    </row>
    <row r="73" spans="1:32" ht="16.5" customHeight="1">
      <c r="A73" s="4">
        <v>232</v>
      </c>
      <c r="B73" s="5" t="s">
        <v>119</v>
      </c>
      <c r="C73" s="1" t="s">
        <v>50</v>
      </c>
      <c r="D73" s="2" t="s">
        <v>135</v>
      </c>
      <c r="E73" s="8">
        <v>2345.89</v>
      </c>
      <c r="G73" s="10">
        <v>-2.35</v>
      </c>
      <c r="J73" s="8">
        <v>328.42</v>
      </c>
      <c r="P73" s="8">
        <v>600</v>
      </c>
      <c r="R73" s="10">
        <v>-345.12</v>
      </c>
      <c r="AC73" s="10">
        <v>-240.68</v>
      </c>
      <c r="AD73" s="10">
        <v>-39.72</v>
      </c>
      <c r="AE73" s="10">
        <f>SUM(R73,G73)</f>
        <v>-347.47</v>
      </c>
      <c r="AF73" s="8">
        <v>2646.44</v>
      </c>
    </row>
    <row r="74" spans="1:32" ht="16.5" customHeight="1">
      <c r="A74" s="4">
        <v>248</v>
      </c>
      <c r="B74" s="5" t="s">
        <v>120</v>
      </c>
      <c r="C74" s="1" t="s">
        <v>34</v>
      </c>
      <c r="D74" s="2" t="s">
        <v>135</v>
      </c>
      <c r="E74" s="8">
        <v>1774.17</v>
      </c>
      <c r="G74" s="10">
        <v>-1.77</v>
      </c>
      <c r="J74" s="8">
        <v>177.42</v>
      </c>
      <c r="N74" s="10">
        <v>-30.8</v>
      </c>
      <c r="P74" s="8">
        <v>600</v>
      </c>
      <c r="T74" s="10">
        <v>-494.17</v>
      </c>
      <c r="AC74" s="10">
        <v>-175.64</v>
      </c>
      <c r="AE74" s="10">
        <f>SUM(T74,N74,G74)</f>
        <v>-526.74</v>
      </c>
      <c r="AF74" s="8">
        <v>1849.21</v>
      </c>
    </row>
    <row r="75" spans="1:32" ht="16.5" customHeight="1">
      <c r="A75" s="4">
        <v>191</v>
      </c>
      <c r="B75" s="5" t="s">
        <v>121</v>
      </c>
      <c r="C75" s="1" t="s">
        <v>66</v>
      </c>
      <c r="D75" s="2" t="s">
        <v>135</v>
      </c>
      <c r="E75" s="8">
        <v>4709.25</v>
      </c>
      <c r="J75" s="8">
        <v>1036.04</v>
      </c>
      <c r="N75" s="10">
        <v>-46.2</v>
      </c>
      <c r="P75" s="8">
        <v>600</v>
      </c>
      <c r="AC75" s="10">
        <v>-631.98</v>
      </c>
      <c r="AD75" s="10">
        <v>-536.79999999999995</v>
      </c>
      <c r="AE75" s="10">
        <f>SUM(N75)</f>
        <v>-46.2</v>
      </c>
      <c r="AF75" s="8">
        <v>5130.3100000000004</v>
      </c>
    </row>
    <row r="76" spans="1:32" ht="16.5" customHeight="1">
      <c r="A76" s="4">
        <v>46</v>
      </c>
      <c r="B76" s="5" t="s">
        <v>122</v>
      </c>
      <c r="C76" s="1" t="s">
        <v>58</v>
      </c>
      <c r="D76" s="2" t="s">
        <v>135</v>
      </c>
      <c r="E76" s="8">
        <v>1422.88</v>
      </c>
      <c r="J76" s="8">
        <v>1081.3900000000001</v>
      </c>
      <c r="N76" s="10">
        <v>-30.8</v>
      </c>
      <c r="P76" s="8">
        <v>600</v>
      </c>
      <c r="X76" s="10">
        <v>-27.27</v>
      </c>
      <c r="AC76" s="10">
        <v>-225.38</v>
      </c>
      <c r="AD76" s="10">
        <v>-28.12</v>
      </c>
      <c r="AE76" s="10">
        <f>SUM(X76,N76)</f>
        <v>-58.07</v>
      </c>
      <c r="AF76" s="8">
        <v>2792.7</v>
      </c>
    </row>
    <row r="77" spans="1:32" ht="16.5" customHeight="1">
      <c r="A77" s="4">
        <v>114</v>
      </c>
      <c r="B77" s="5" t="s">
        <v>123</v>
      </c>
      <c r="C77" s="1" t="s">
        <v>89</v>
      </c>
      <c r="D77" s="2" t="s">
        <v>135</v>
      </c>
      <c r="E77" s="8">
        <v>2439.4499999999998</v>
      </c>
      <c r="G77" s="10">
        <v>-2.44</v>
      </c>
      <c r="J77" s="8">
        <v>1366.09</v>
      </c>
      <c r="K77" s="10">
        <v>-24.39</v>
      </c>
      <c r="N77" s="10">
        <v>-15.4</v>
      </c>
      <c r="P77" s="8">
        <v>600</v>
      </c>
      <c r="Q77" s="10">
        <v>-81</v>
      </c>
      <c r="R77" s="10">
        <v>-168.7</v>
      </c>
      <c r="U77" s="10">
        <v>-433.75</v>
      </c>
      <c r="AC77" s="10">
        <v>-418.6</v>
      </c>
      <c r="AD77" s="10">
        <v>-153.24</v>
      </c>
      <c r="AE77" s="10">
        <f>SUM(U77,R77,R77,R77,Q77,N77,K77,G77)</f>
        <v>-1063.0800000000004</v>
      </c>
      <c r="AF77" s="8">
        <v>3108.02</v>
      </c>
    </row>
    <row r="78" spans="1:32" ht="16.5" customHeight="1">
      <c r="A78" s="4">
        <v>126</v>
      </c>
      <c r="B78" s="5" t="s">
        <v>124</v>
      </c>
      <c r="C78" s="1" t="s">
        <v>82</v>
      </c>
      <c r="D78" s="2" t="s">
        <v>135</v>
      </c>
      <c r="E78" s="8">
        <v>5923.85</v>
      </c>
      <c r="J78" s="8">
        <v>3198.88</v>
      </c>
      <c r="L78" s="10">
        <v>-1062.8800000000001</v>
      </c>
      <c r="N78" s="10">
        <v>-15.4</v>
      </c>
      <c r="P78" s="8">
        <v>600</v>
      </c>
      <c r="Q78" s="10">
        <v>-57.72</v>
      </c>
      <c r="R78" s="10">
        <v>-278.45</v>
      </c>
      <c r="S78" s="10">
        <v>-931.56</v>
      </c>
      <c r="T78" s="10">
        <v>-614.96</v>
      </c>
      <c r="V78" s="8">
        <v>1660.82</v>
      </c>
      <c r="AC78" s="10">
        <v>-642.33000000000004</v>
      </c>
      <c r="AD78" s="10">
        <v>-1867.34</v>
      </c>
      <c r="AE78" s="10">
        <f>SUM(T78,S78,R78,Q78,N78,L78)</f>
        <v>-2960.9700000000003</v>
      </c>
      <c r="AF78" s="8">
        <v>5912.91</v>
      </c>
    </row>
    <row r="79" spans="1:32" ht="16.5" customHeight="1">
      <c r="A79" s="4">
        <v>185</v>
      </c>
      <c r="B79" s="5" t="s">
        <v>125</v>
      </c>
      <c r="C79" s="1" t="s">
        <v>41</v>
      </c>
      <c r="D79" s="2" t="s">
        <v>135</v>
      </c>
      <c r="E79" s="8">
        <v>2380.11</v>
      </c>
      <c r="G79" s="10">
        <v>-2.38</v>
      </c>
      <c r="J79" s="8">
        <v>856.84</v>
      </c>
      <c r="M79" s="10">
        <v>-967.86</v>
      </c>
      <c r="N79" s="10">
        <v>-61.6</v>
      </c>
      <c r="P79" s="8">
        <v>600</v>
      </c>
      <c r="R79" s="10">
        <v>-260.63</v>
      </c>
      <c r="T79" s="10">
        <v>-370.15</v>
      </c>
      <c r="V79" s="8">
        <v>855.68</v>
      </c>
      <c r="AB79" s="10">
        <v>-227.51</v>
      </c>
      <c r="AC79" s="10">
        <v>-450.18</v>
      </c>
      <c r="AD79" s="10">
        <v>-57.79</v>
      </c>
      <c r="AE79" s="10">
        <f>SUM(AB79,T79,R79,N79,M79,G79)</f>
        <v>-1890.13</v>
      </c>
      <c r="AF79" s="8">
        <v>2294.5300000000002</v>
      </c>
    </row>
    <row r="80" spans="1:32" ht="16.5" customHeight="1">
      <c r="A80" s="4">
        <v>178</v>
      </c>
      <c r="B80" s="5" t="s">
        <v>126</v>
      </c>
      <c r="C80" s="1" t="s">
        <v>30</v>
      </c>
      <c r="D80" s="3" t="s">
        <v>135</v>
      </c>
      <c r="E80" s="8">
        <v>2499.12</v>
      </c>
      <c r="G80" s="10">
        <v>-2.5</v>
      </c>
      <c r="J80" s="8">
        <v>1049.6300000000001</v>
      </c>
      <c r="L80" s="10">
        <v>-1285.52</v>
      </c>
      <c r="N80" s="10">
        <v>-62.14</v>
      </c>
      <c r="P80" s="8">
        <v>600</v>
      </c>
      <c r="S80" s="10">
        <v>-254.94</v>
      </c>
      <c r="V80" s="8">
        <v>388.41</v>
      </c>
      <c r="W80" s="8">
        <v>765.05</v>
      </c>
      <c r="AC80" s="10">
        <v>-517.24</v>
      </c>
      <c r="AD80" s="10">
        <v>-305.49</v>
      </c>
      <c r="AE80" s="10">
        <f>SUM(S80,N80,L80,G80)</f>
        <v>-1605.1</v>
      </c>
      <c r="AF80" s="8">
        <v>2874.38</v>
      </c>
    </row>
    <row r="81" spans="1:32" ht="16.5" customHeight="1">
      <c r="A81" s="4">
        <v>175</v>
      </c>
      <c r="B81" s="5" t="s">
        <v>127</v>
      </c>
      <c r="C81" s="1" t="s">
        <v>30</v>
      </c>
      <c r="D81" s="2" t="s">
        <v>135</v>
      </c>
      <c r="E81" s="8">
        <v>2499.12</v>
      </c>
      <c r="G81" s="10">
        <v>-2.5</v>
      </c>
      <c r="J81" s="8">
        <v>1099.6099999999999</v>
      </c>
      <c r="K81" s="10">
        <v>-24.99</v>
      </c>
      <c r="L81" s="10">
        <v>-110.36</v>
      </c>
      <c r="N81" s="10">
        <v>-20.98</v>
      </c>
      <c r="P81" s="8">
        <v>600</v>
      </c>
      <c r="V81" s="8">
        <v>535</v>
      </c>
      <c r="AC81" s="10">
        <v>-454.71</v>
      </c>
      <c r="AD81" s="10">
        <v>-197.05</v>
      </c>
      <c r="AE81" s="10">
        <f>SUM(N81,L81,K81,G81)</f>
        <v>-158.83000000000001</v>
      </c>
      <c r="AF81" s="8">
        <v>3923.14</v>
      </c>
    </row>
    <row r="82" spans="1:32" ht="16.5" customHeight="1">
      <c r="A82" s="4">
        <v>267</v>
      </c>
      <c r="B82" s="5" t="s">
        <v>128</v>
      </c>
      <c r="C82" s="1" t="s">
        <v>38</v>
      </c>
      <c r="D82" s="2" t="s">
        <v>135</v>
      </c>
      <c r="E82" s="8">
        <v>3324.18</v>
      </c>
      <c r="P82" s="8">
        <v>600</v>
      </c>
      <c r="R82" s="10">
        <v>-149.97999999999999</v>
      </c>
      <c r="S82" s="10">
        <v>-808.11</v>
      </c>
      <c r="AC82" s="10">
        <v>-365.65</v>
      </c>
      <c r="AD82" s="10">
        <v>-88.98</v>
      </c>
      <c r="AE82" s="10">
        <f>SUM(S82,R82)</f>
        <v>-958.09</v>
      </c>
      <c r="AF82" s="8">
        <v>2511.46</v>
      </c>
    </row>
    <row r="83" spans="1:32" ht="16.5" customHeight="1">
      <c r="A83" s="4">
        <v>193</v>
      </c>
      <c r="B83" s="5" t="s">
        <v>129</v>
      </c>
      <c r="C83" s="1" t="s">
        <v>41</v>
      </c>
      <c r="D83" s="2" t="s">
        <v>136</v>
      </c>
      <c r="E83" s="8">
        <v>2266.77</v>
      </c>
      <c r="J83" s="8">
        <v>453.35</v>
      </c>
      <c r="L83" s="10">
        <v>-696.82</v>
      </c>
      <c r="P83" s="8">
        <v>600</v>
      </c>
      <c r="V83" s="8">
        <v>506.11</v>
      </c>
      <c r="AC83" s="10">
        <v>-354.88</v>
      </c>
      <c r="AD83" s="10">
        <v>-75.900000000000006</v>
      </c>
      <c r="AE83" s="10">
        <f>SUM(L83)</f>
        <v>-696.82</v>
      </c>
      <c r="AF83" s="8">
        <v>2698.63</v>
      </c>
    </row>
    <row r="84" spans="1:32" ht="16.5" customHeight="1">
      <c r="A84" s="4">
        <v>110</v>
      </c>
      <c r="B84" s="5" t="s">
        <v>130</v>
      </c>
      <c r="C84" s="1" t="s">
        <v>41</v>
      </c>
      <c r="D84" s="2" t="s">
        <v>135</v>
      </c>
      <c r="E84" s="8">
        <v>3053.76</v>
      </c>
      <c r="J84" s="8">
        <v>1832.26</v>
      </c>
      <c r="L84" s="10">
        <v>-588.70000000000005</v>
      </c>
      <c r="P84" s="8">
        <v>600</v>
      </c>
      <c r="V84" s="8">
        <v>855</v>
      </c>
      <c r="AC84" s="10">
        <v>-631.51</v>
      </c>
      <c r="AD84" s="10">
        <v>-483.62</v>
      </c>
      <c r="AE84" s="10">
        <f>SUM(L84)</f>
        <v>-588.70000000000005</v>
      </c>
      <c r="AF84" s="8">
        <v>4637.1899999999996</v>
      </c>
    </row>
    <row r="85" spans="1:32" ht="16.5" customHeight="1">
      <c r="A85" s="4">
        <v>264</v>
      </c>
      <c r="B85" s="5" t="s">
        <v>131</v>
      </c>
      <c r="C85" s="1" t="s">
        <v>56</v>
      </c>
      <c r="D85" s="2" t="s">
        <v>135</v>
      </c>
      <c r="E85" s="8">
        <v>1055.29</v>
      </c>
      <c r="G85" s="10">
        <v>-1.06</v>
      </c>
      <c r="J85" s="8">
        <v>21.11</v>
      </c>
      <c r="O85" s="8">
        <v>104.09</v>
      </c>
      <c r="P85" s="8">
        <v>600</v>
      </c>
      <c r="AC85" s="10">
        <v>-94.43</v>
      </c>
      <c r="AE85" s="10">
        <f>SUM(G85)</f>
        <v>-1.06</v>
      </c>
      <c r="AF85" s="8">
        <v>1685</v>
      </c>
    </row>
    <row r="86" spans="1:32" ht="16.5" customHeight="1">
      <c r="A86" s="4">
        <v>261</v>
      </c>
      <c r="B86" s="5" t="s">
        <v>132</v>
      </c>
      <c r="C86" s="1" t="s">
        <v>38</v>
      </c>
      <c r="D86" s="3" t="s">
        <v>135</v>
      </c>
      <c r="E86" s="8">
        <v>3324.18</v>
      </c>
      <c r="J86" s="8">
        <v>132.97</v>
      </c>
      <c r="P86" s="8">
        <v>600</v>
      </c>
      <c r="AC86" s="10">
        <v>-380.28</v>
      </c>
      <c r="AD86" s="10">
        <v>-106.73</v>
      </c>
      <c r="AE86" s="10">
        <f>SUM(AB86)</f>
        <v>0</v>
      </c>
      <c r="AF86" s="8">
        <v>3570.14</v>
      </c>
    </row>
    <row r="87" spans="1:32" ht="16.5" customHeight="1">
      <c r="A87" s="4">
        <v>219</v>
      </c>
      <c r="B87" s="5" t="s">
        <v>133</v>
      </c>
      <c r="C87" s="1" t="s">
        <v>41</v>
      </c>
      <c r="D87" s="3" t="s">
        <v>137</v>
      </c>
      <c r="E87" s="8">
        <v>2158.83</v>
      </c>
      <c r="J87" s="8">
        <v>345.41</v>
      </c>
      <c r="K87" s="10">
        <v>-21.59</v>
      </c>
      <c r="N87" s="10">
        <v>-30.8</v>
      </c>
      <c r="P87" s="8">
        <v>600</v>
      </c>
      <c r="V87" s="8">
        <v>506.11</v>
      </c>
      <c r="AC87" s="10">
        <v>-331.13</v>
      </c>
      <c r="AD87" s="10">
        <v>-15.48</v>
      </c>
      <c r="AE87" s="10">
        <f>SUM(N87,K87)</f>
        <v>-52.39</v>
      </c>
      <c r="AF87" s="8">
        <v>3211.35</v>
      </c>
    </row>
    <row r="88" spans="1:32" ht="16.5" customHeight="1">
      <c r="E88" s="13" t="s">
        <v>145</v>
      </c>
      <c r="F88" s="14"/>
      <c r="G88" s="14"/>
      <c r="H88" s="13" t="s">
        <v>145</v>
      </c>
      <c r="I88" s="13" t="s">
        <v>145</v>
      </c>
      <c r="J88" s="13" t="s">
        <v>145</v>
      </c>
      <c r="K88" s="14"/>
      <c r="L88" s="14"/>
      <c r="M88" s="14"/>
      <c r="N88" s="14"/>
      <c r="O88" s="13" t="s">
        <v>145</v>
      </c>
      <c r="P88" s="13" t="s">
        <v>145</v>
      </c>
      <c r="Q88" s="14"/>
      <c r="R88" s="14"/>
      <c r="S88" s="14"/>
      <c r="T88" s="14"/>
      <c r="U88" s="14"/>
      <c r="V88" s="13" t="s">
        <v>145</v>
      </c>
      <c r="W88" s="13" t="s">
        <v>145</v>
      </c>
      <c r="AC88" s="11">
        <f>SUM(AC2:AC87)</f>
        <v>-34840.950000000004</v>
      </c>
      <c r="AD88" s="11">
        <f>SUM(AD2:AD87)</f>
        <v>-34422.890000000014</v>
      </c>
      <c r="AE88" s="11">
        <f>SUM(AE2:AE87)</f>
        <v>-93242.340000000011</v>
      </c>
      <c r="AF88" s="12">
        <f>SUM(AF2:AF87)</f>
        <v>282301.87999999989</v>
      </c>
    </row>
  </sheetData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Wanderson</dc:creator>
  <cp:lastModifiedBy>Wanderson</cp:lastModifiedBy>
  <cp:lastPrinted>2019-05-29T19:00:30Z</cp:lastPrinted>
  <dcterms:created xsi:type="dcterms:W3CDTF">2019-05-29T16:22:15Z</dcterms:created>
  <dcterms:modified xsi:type="dcterms:W3CDTF">2019-05-29T19:02:21Z</dcterms:modified>
</cp:coreProperties>
</file>