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8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</sheets>
  <definedNames/>
  <calcPr fullCalcOnLoad="1"/>
</workbook>
</file>

<file path=xl/sharedStrings.xml><?xml version="1.0" encoding="utf-8"?>
<sst xmlns="http://schemas.openxmlformats.org/spreadsheetml/2006/main" count="579" uniqueCount="122">
  <si>
    <t xml:space="preserve">ANEXO III - TABELA DO QUADRO GERAL </t>
  </si>
  <si>
    <t>TABELA BÁSICA DO QUADRO GERAL - 2009</t>
  </si>
  <si>
    <t>ANEXO III</t>
  </si>
  <si>
    <t>CLASSE</t>
  </si>
  <si>
    <t>CARGO</t>
  </si>
  <si>
    <t>DISCRIMINAÇÃO - CARGO</t>
  </si>
  <si>
    <t>A</t>
  </si>
  <si>
    <t>B</t>
  </si>
  <si>
    <t>C</t>
  </si>
  <si>
    <t>D</t>
  </si>
  <si>
    <t>E</t>
  </si>
  <si>
    <t>F</t>
  </si>
  <si>
    <t>G</t>
  </si>
  <si>
    <t>AUX - SERVIÇO GERAIS I</t>
  </si>
  <si>
    <t xml:space="preserve">VIGIA I </t>
  </si>
  <si>
    <t>AUX - SERVIÇO GERAIS II</t>
  </si>
  <si>
    <t xml:space="preserve">VIGIA II </t>
  </si>
  <si>
    <t>ASSISTENTE ADMINISTRATIVO</t>
  </si>
  <si>
    <t>RECEPCIONISTA</t>
  </si>
  <si>
    <t>TELEFONISTA</t>
  </si>
  <si>
    <t>MOTORISTA</t>
  </si>
  <si>
    <t>3.9</t>
  </si>
  <si>
    <t>DIGITADOR</t>
  </si>
  <si>
    <t>FISCAL I</t>
  </si>
  <si>
    <t>TÉCNICO ADMINISTRATIVO I</t>
  </si>
  <si>
    <t>FISCAL II</t>
  </si>
  <si>
    <t>TÉCNICO ADMINISTRATIVO II</t>
  </si>
  <si>
    <t>4.11</t>
  </si>
  <si>
    <t>OPERADOR</t>
  </si>
  <si>
    <t>ADMINISTRADOR</t>
  </si>
  <si>
    <t>ADVOGADO</t>
  </si>
  <si>
    <t>ANALISTA DE SISTEMA</t>
  </si>
  <si>
    <t xml:space="preserve">CONTADOR </t>
  </si>
  <si>
    <t>6.18</t>
  </si>
  <si>
    <t>ESCRITURARIO III</t>
  </si>
  <si>
    <t>TECNOLOGO DIV. MODALIDADES</t>
  </si>
  <si>
    <t>ARQUITETO</t>
  </si>
  <si>
    <t>AGRÔNOMO</t>
  </si>
  <si>
    <t>ENGENHEIRO</t>
  </si>
  <si>
    <t>PROFISSÕES AFINS</t>
  </si>
  <si>
    <t>PLANO DE CARGO E SALÁRIOS - 2009</t>
  </si>
  <si>
    <t>ANEXO IV</t>
  </si>
  <si>
    <t xml:space="preserve">                                       PROPOSTA APROVADA</t>
  </si>
  <si>
    <t xml:space="preserve">                 NOMENCLATURA</t>
  </si>
  <si>
    <t xml:space="preserve">                       VALOR DE </t>
  </si>
  <si>
    <t xml:space="preserve">                  GRATIFICAÇÃO</t>
  </si>
  <si>
    <t>FUNÇÃO</t>
  </si>
  <si>
    <t xml:space="preserve">                   SUPERINTENDENTE</t>
  </si>
  <si>
    <t xml:space="preserve">  CHEFE DE GABINETE</t>
  </si>
  <si>
    <t xml:space="preserve">            ASSESSORIAS</t>
  </si>
  <si>
    <t xml:space="preserve">      GERENTES</t>
  </si>
  <si>
    <t xml:space="preserve">           SECRETÁRIAS</t>
  </si>
  <si>
    <t xml:space="preserve">                        CHEFE DE INSP. / ESC.</t>
  </si>
  <si>
    <r>
      <t xml:space="preserve">                                                                                                         </t>
    </r>
    <r>
      <rPr>
        <b/>
        <sz val="12"/>
        <rFont val="Arial"/>
        <family val="2"/>
      </rPr>
      <t>ANEXO V - TABELA DO QUADRO DE CARGOS EM COMISSÃO - 2009</t>
    </r>
  </si>
  <si>
    <t xml:space="preserve">             DENOMINAÇÃO</t>
  </si>
  <si>
    <t xml:space="preserve">                         VALORES</t>
  </si>
  <si>
    <t xml:space="preserve"> FC 1</t>
  </si>
  <si>
    <t xml:space="preserve">      FC 2</t>
  </si>
  <si>
    <t>FC3</t>
  </si>
  <si>
    <t>TABELA BÁSICA DO QUADRO GERAL - 2010</t>
  </si>
  <si>
    <t xml:space="preserve">   ANEXO III</t>
  </si>
  <si>
    <t>PLANO DE CARGO E SALÁRIOS - 2010</t>
  </si>
  <si>
    <t xml:space="preserve">         PROPOSTA APROVADA</t>
  </si>
  <si>
    <t xml:space="preserve">           Superintendente</t>
  </si>
  <si>
    <t xml:space="preserve">  Chefe de Gabinete</t>
  </si>
  <si>
    <t xml:space="preserve">     Assessorias</t>
  </si>
  <si>
    <t>Gerentes</t>
  </si>
  <si>
    <t xml:space="preserve">    Secretárias</t>
  </si>
  <si>
    <t xml:space="preserve">                Chefe de Insp. / Esc.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</si>
  <si>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- 2010</t>
    </r>
  </si>
  <si>
    <t>TABELA BÁSICA DO QUADRO GERAL - 2011</t>
  </si>
  <si>
    <t>TECNOLOGO DIV. MODALIDADES ( 75% DA CLASSE 9 )</t>
  </si>
  <si>
    <t>PLANO DE CARGO E SALÁRIOS - 2011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</si>
  <si>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- 2011</t>
    </r>
  </si>
  <si>
    <t>FC 3</t>
  </si>
  <si>
    <t xml:space="preserve"> FC 4</t>
  </si>
  <si>
    <t>TABELA BÁSICA DO QUADRO GERAL – 2012</t>
  </si>
  <si>
    <t>TECNOLOGO DIV. MODALIDADES               ( 75% DA CLASSE 9 )</t>
  </si>
  <si>
    <t>TABELA BÁSICA DO QUADRO GERAL - 2012</t>
  </si>
  <si>
    <t>PLANO DE CARGO E SALÁRIOS – 2012</t>
  </si>
  <si>
    <t xml:space="preserve">                     PROPOSTA APROVADA</t>
  </si>
  <si>
    <t>Chefe de Gabinete</t>
  </si>
  <si>
    <t xml:space="preserve">                   Chefe de Inspetorias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</si>
  <si>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2012</t>
    </r>
  </si>
  <si>
    <t>CC1</t>
  </si>
  <si>
    <t>CC2</t>
  </si>
  <si>
    <t>CC3</t>
  </si>
  <si>
    <t>CC4</t>
  </si>
  <si>
    <t>CC5</t>
  </si>
  <si>
    <t>CC6</t>
  </si>
  <si>
    <t>CC7</t>
  </si>
  <si>
    <t>TABELA BÁSICA DO QUADRO GERAL – 2013</t>
  </si>
  <si>
    <t>TABELA BÁSICA DO QUADRO GERAL - 2013</t>
  </si>
  <si>
    <t>PLANO DE CARGO E SALÁRIOS – 2013</t>
  </si>
  <si>
    <t xml:space="preserve">          ANEXO IV</t>
  </si>
  <si>
    <t xml:space="preserve">                      NOMENCLATURA</t>
  </si>
  <si>
    <t xml:space="preserve">          FUNÇÃO</t>
  </si>
  <si>
    <t xml:space="preserve">                Superintendente</t>
  </si>
  <si>
    <t xml:space="preserve">   Chefe de Gabinete</t>
  </si>
  <si>
    <t xml:space="preserve">          Assessorias</t>
  </si>
  <si>
    <t xml:space="preserve">  Gerentes</t>
  </si>
  <si>
    <t xml:space="preserve">      Secretárias</t>
  </si>
  <si>
    <t xml:space="preserve">                     Chefe de Inspetorias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</si>
  <si>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2013</t>
    </r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</si>
  <si>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2014</t>
    </r>
  </si>
  <si>
    <t>TABELA BÁSICA DO QUADRO GERAL – 2014</t>
  </si>
  <si>
    <t>TABELA BÁSICA DO QUADRO GERAL - 2014</t>
  </si>
  <si>
    <t>TABELA BÁSICA DO QUADRO GERAL – 2015</t>
  </si>
  <si>
    <t xml:space="preserve">      ANEXO III</t>
  </si>
  <si>
    <t>TABELA BÁSICA DO QUADRO GERAL - 2015</t>
  </si>
  <si>
    <t>PLANO DE CARGO E SALÁRIOS – 2015</t>
  </si>
  <si>
    <r>
      <t xml:space="preserve">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2015</t>
    </r>
  </si>
  <si>
    <t xml:space="preserve">           Sub - Gerentes</t>
  </si>
  <si>
    <t>,</t>
  </si>
  <si>
    <t>TABELA BÁSICA DO QUADRO GERAL – 2017</t>
  </si>
  <si>
    <t>TABELA BÁSICA DO QUADRO GERAL - 2017</t>
  </si>
  <si>
    <r>
      <t xml:space="preserve">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2017</t>
    </r>
  </si>
  <si>
    <t>PLANO DE CARGO E SALÁRIOS – 2017</t>
  </si>
  <si>
    <t>TABELA BÁSICA DO QUADRO GERAL – 2016</t>
  </si>
  <si>
    <t>TABELA BÁSICA DO QUADRO GERAL - 2016</t>
  </si>
  <si>
    <t>PLANO DE CARGO E SALÁRIOS – 2016</t>
  </si>
  <si>
    <r>
      <t xml:space="preserve">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2016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</si>
</sst>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47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20" fillId="16" borderId="10" xfId="0" applyFont="1" applyFill="1" applyBorder="1" applyAlignment="1">
      <alignment horizontal="center" vertical="center"/>
    </xf>
    <xf numFmtId="0" fontId="20" fillId="16" borderId="11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164" fontId="21" fillId="0" borderId="14" xfId="51" applyFont="1" applyFill="1" applyBorder="1" applyAlignment="1" applyProtection="1">
      <alignment horizontal="center" vertical="center"/>
      <protection/>
    </xf>
    <xf numFmtId="164" fontId="21" fillId="0" borderId="0" xfId="51" applyFont="1" applyFill="1" applyBorder="1" applyAlignment="1" applyProtection="1">
      <alignment horizontal="center" vertical="center"/>
      <protection/>
    </xf>
    <xf numFmtId="164" fontId="21" fillId="0" borderId="15" xfId="51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left" vertical="center"/>
    </xf>
    <xf numFmtId="164" fontId="21" fillId="0" borderId="17" xfId="51" applyFont="1" applyFill="1" applyBorder="1" applyAlignment="1" applyProtection="1">
      <alignment horizontal="center" vertical="center"/>
      <protection/>
    </xf>
    <xf numFmtId="164" fontId="21" fillId="0" borderId="18" xfId="51" applyFont="1" applyFill="1" applyBorder="1" applyAlignment="1" applyProtection="1">
      <alignment horizontal="center" vertical="center"/>
      <protection/>
    </xf>
    <xf numFmtId="164" fontId="21" fillId="0" borderId="19" xfId="51" applyFont="1" applyFill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left" vertical="center"/>
    </xf>
    <xf numFmtId="164" fontId="21" fillId="0" borderId="22" xfId="51" applyFont="1" applyFill="1" applyBorder="1" applyAlignment="1" applyProtection="1">
      <alignment horizontal="center" vertical="center"/>
      <protection/>
    </xf>
    <xf numFmtId="164" fontId="21" fillId="0" borderId="23" xfId="51" applyFont="1" applyFill="1" applyBorder="1" applyAlignment="1" applyProtection="1">
      <alignment horizontal="center" vertical="center"/>
      <protection/>
    </xf>
    <xf numFmtId="164" fontId="21" fillId="0" borderId="24" xfId="51" applyFont="1" applyFill="1" applyBorder="1" applyAlignment="1" applyProtection="1">
      <alignment horizontal="center" vertical="center"/>
      <protection/>
    </xf>
    <xf numFmtId="4" fontId="21" fillId="0" borderId="22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left" vertical="center"/>
    </xf>
    <xf numFmtId="4" fontId="21" fillId="0" borderId="26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21" fillId="17" borderId="36" xfId="0" applyFont="1" applyFill="1" applyBorder="1" applyAlignment="1">
      <alignment horizontal="left" vertical="center"/>
    </xf>
    <xf numFmtId="0" fontId="21" fillId="0" borderId="37" xfId="0" applyFont="1" applyBorder="1" applyAlignment="1">
      <alignment horizontal="center"/>
    </xf>
    <xf numFmtId="164" fontId="21" fillId="0" borderId="38" xfId="51" applyFont="1" applyFill="1" applyBorder="1" applyAlignment="1" applyProtection="1">
      <alignment horizontal="left" vertical="center"/>
      <protection/>
    </xf>
    <xf numFmtId="0" fontId="21" fillId="0" borderId="39" xfId="0" applyFont="1" applyBorder="1" applyAlignment="1">
      <alignment/>
    </xf>
    <xf numFmtId="164" fontId="21" fillId="0" borderId="33" xfId="51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24" borderId="36" xfId="0" applyFont="1" applyFill="1" applyBorder="1" applyAlignment="1">
      <alignment horizontal="left" vertical="center"/>
    </xf>
    <xf numFmtId="0" fontId="21" fillId="0" borderId="20" xfId="0" applyFont="1" applyBorder="1" applyAlignment="1">
      <alignment/>
    </xf>
    <xf numFmtId="0" fontId="20" fillId="16" borderId="41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/>
    </xf>
    <xf numFmtId="0" fontId="21" fillId="4" borderId="41" xfId="0" applyFont="1" applyFill="1" applyBorder="1" applyAlignment="1">
      <alignment horizontal="left" vertical="center"/>
    </xf>
    <xf numFmtId="164" fontId="20" fillId="4" borderId="41" xfId="51" applyFont="1" applyFill="1" applyBorder="1" applyAlignment="1" applyProtection="1">
      <alignment horizontal="center" vertical="center"/>
      <protection/>
    </xf>
    <xf numFmtId="164" fontId="21" fillId="4" borderId="41" xfId="51" applyFont="1" applyFill="1" applyBorder="1" applyAlignment="1" applyProtection="1">
      <alignment horizontal="center" vertical="center"/>
      <protection/>
    </xf>
    <xf numFmtId="165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1" fillId="6" borderId="41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left" vertical="center"/>
    </xf>
    <xf numFmtId="164" fontId="20" fillId="6" borderId="41" xfId="51" applyFont="1" applyFill="1" applyBorder="1" applyAlignment="1" applyProtection="1">
      <alignment horizontal="center" vertical="center"/>
      <protection/>
    </xf>
    <xf numFmtId="164" fontId="21" fillId="6" borderId="41" xfId="51" applyFont="1" applyFill="1" applyBorder="1" applyAlignment="1" applyProtection="1">
      <alignment horizontal="center" vertical="center"/>
      <protection/>
    </xf>
    <xf numFmtId="0" fontId="0" fillId="6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42" xfId="0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20" fillId="16" borderId="34" xfId="0" applyFont="1" applyFill="1" applyBorder="1" applyAlignment="1">
      <alignment horizontal="center"/>
    </xf>
    <xf numFmtId="0" fontId="21" fillId="16" borderId="36" xfId="0" applyFont="1" applyFill="1" applyBorder="1" applyAlignment="1">
      <alignment horizontal="left" vertical="center"/>
    </xf>
    <xf numFmtId="0" fontId="21" fillId="7" borderId="46" xfId="0" applyFont="1" applyFill="1" applyBorder="1" applyAlignment="1">
      <alignment horizontal="center"/>
    </xf>
    <xf numFmtId="0" fontId="21" fillId="7" borderId="47" xfId="0" applyFont="1" applyFill="1" applyBorder="1" applyAlignment="1">
      <alignment horizontal="center"/>
    </xf>
    <xf numFmtId="164" fontId="20" fillId="7" borderId="44" xfId="51" applyFont="1" applyFill="1" applyBorder="1" applyAlignment="1" applyProtection="1">
      <alignment horizontal="left" vertical="center"/>
      <protection/>
    </xf>
    <xf numFmtId="0" fontId="21" fillId="7" borderId="48" xfId="0" applyFont="1" applyFill="1" applyBorder="1" applyAlignment="1">
      <alignment/>
    </xf>
    <xf numFmtId="164" fontId="20" fillId="7" borderId="49" xfId="51" applyFont="1" applyFill="1" applyBorder="1" applyAlignment="1" applyProtection="1">
      <alignment horizontal="left" vertical="center"/>
      <protection/>
    </xf>
    <xf numFmtId="0" fontId="21" fillId="7" borderId="48" xfId="0" applyFont="1" applyFill="1" applyBorder="1" applyAlignment="1">
      <alignment horizontal="center"/>
    </xf>
    <xf numFmtId="0" fontId="21" fillId="7" borderId="50" xfId="0" applyFont="1" applyFill="1" applyBorder="1" applyAlignment="1">
      <alignment horizontal="center"/>
    </xf>
    <xf numFmtId="0" fontId="21" fillId="7" borderId="51" xfId="0" applyFont="1" applyFill="1" applyBorder="1" applyAlignment="1">
      <alignment horizontal="center"/>
    </xf>
    <xf numFmtId="164" fontId="20" fillId="7" borderId="45" xfId="51" applyFont="1" applyFill="1" applyBorder="1" applyAlignment="1" applyProtection="1">
      <alignment horizontal="left" vertical="center"/>
      <protection/>
    </xf>
    <xf numFmtId="0" fontId="20" fillId="16" borderId="40" xfId="0" applyFont="1" applyFill="1" applyBorder="1" applyAlignment="1">
      <alignment horizontal="center"/>
    </xf>
    <xf numFmtId="0" fontId="0" fillId="16" borderId="35" xfId="0" applyFont="1" applyFill="1" applyBorder="1" applyAlignment="1">
      <alignment/>
    </xf>
    <xf numFmtId="0" fontId="20" fillId="16" borderId="36" xfId="0" applyFont="1" applyFill="1" applyBorder="1" applyAlignment="1">
      <alignment horizontal="left" vertical="center"/>
    </xf>
    <xf numFmtId="0" fontId="21" fillId="7" borderId="20" xfId="0" applyFont="1" applyFill="1" applyBorder="1" applyAlignment="1">
      <alignment horizontal="center"/>
    </xf>
    <xf numFmtId="0" fontId="21" fillId="7" borderId="37" xfId="0" applyFont="1" applyFill="1" applyBorder="1" applyAlignment="1">
      <alignment horizontal="center"/>
    </xf>
    <xf numFmtId="164" fontId="20" fillId="7" borderId="38" xfId="51" applyFont="1" applyFill="1" applyBorder="1" applyAlignment="1" applyProtection="1">
      <alignment horizontal="left" vertical="center"/>
      <protection/>
    </xf>
    <xf numFmtId="0" fontId="21" fillId="7" borderId="20" xfId="0" applyFont="1" applyFill="1" applyBorder="1" applyAlignment="1">
      <alignment/>
    </xf>
    <xf numFmtId="0" fontId="21" fillId="7" borderId="25" xfId="0" applyFont="1" applyFill="1" applyBorder="1" applyAlignment="1">
      <alignment horizontal="center"/>
    </xf>
    <xf numFmtId="0" fontId="21" fillId="7" borderId="32" xfId="0" applyFont="1" applyFill="1" applyBorder="1" applyAlignment="1">
      <alignment horizontal="center"/>
    </xf>
    <xf numFmtId="164" fontId="20" fillId="7" borderId="33" xfId="51" applyFont="1" applyFill="1" applyBorder="1" applyAlignment="1" applyProtection="1">
      <alignment horizontal="left" vertical="center"/>
      <protection/>
    </xf>
    <xf numFmtId="0" fontId="21" fillId="4" borderId="29" xfId="0" applyFont="1" applyFill="1" applyBorder="1" applyAlignment="1">
      <alignment horizontal="center"/>
    </xf>
    <xf numFmtId="0" fontId="21" fillId="4" borderId="52" xfId="0" applyFont="1" applyFill="1" applyBorder="1" applyAlignment="1">
      <alignment horizontal="center"/>
    </xf>
    <xf numFmtId="0" fontId="21" fillId="4" borderId="52" xfId="0" applyFont="1" applyFill="1" applyBorder="1" applyAlignment="1">
      <alignment horizontal="left" vertical="center"/>
    </xf>
    <xf numFmtId="164" fontId="20" fillId="4" borderId="17" xfId="51" applyFont="1" applyFill="1" applyBorder="1" applyAlignment="1" applyProtection="1">
      <alignment horizontal="center" vertical="center"/>
      <protection/>
    </xf>
    <xf numFmtId="164" fontId="21" fillId="4" borderId="17" xfId="51" applyFont="1" applyFill="1" applyBorder="1" applyAlignment="1" applyProtection="1">
      <alignment horizontal="center" vertical="center"/>
      <protection/>
    </xf>
    <xf numFmtId="0" fontId="0" fillId="4" borderId="0" xfId="0" applyFill="1" applyAlignment="1">
      <alignment/>
    </xf>
    <xf numFmtId="0" fontId="21" fillId="4" borderId="16" xfId="0" applyFont="1" applyFill="1" applyBorder="1" applyAlignment="1">
      <alignment horizontal="center"/>
    </xf>
    <xf numFmtId="0" fontId="21" fillId="4" borderId="53" xfId="0" applyFont="1" applyFill="1" applyBorder="1" applyAlignment="1">
      <alignment horizontal="center"/>
    </xf>
    <xf numFmtId="0" fontId="21" fillId="4" borderId="53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left" vertical="center"/>
    </xf>
    <xf numFmtId="164" fontId="20" fillId="6" borderId="17" xfId="51" applyFont="1" applyFill="1" applyBorder="1" applyAlignment="1" applyProtection="1">
      <alignment horizontal="center" vertical="center"/>
      <protection/>
    </xf>
    <xf numFmtId="164" fontId="21" fillId="6" borderId="17" xfId="51" applyFont="1" applyFill="1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21" fillId="6" borderId="16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left" vertical="center"/>
    </xf>
    <xf numFmtId="0" fontId="21" fillId="4" borderId="25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4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20" fillId="16" borderId="55" xfId="0" applyFont="1" applyFill="1" applyBorder="1" applyAlignment="1">
      <alignment horizontal="center"/>
    </xf>
    <xf numFmtId="0" fontId="21" fillId="16" borderId="56" xfId="0" applyFont="1" applyFill="1" applyBorder="1" applyAlignment="1">
      <alignment horizontal="left" vertical="center"/>
    </xf>
    <xf numFmtId="0" fontId="21" fillId="7" borderId="55" xfId="0" applyFont="1" applyFill="1" applyBorder="1" applyAlignment="1">
      <alignment horizontal="center"/>
    </xf>
    <xf numFmtId="0" fontId="21" fillId="7" borderId="56" xfId="0" applyFont="1" applyFill="1" applyBorder="1" applyAlignment="1">
      <alignment horizontal="center"/>
    </xf>
    <xf numFmtId="164" fontId="20" fillId="7" borderId="56" xfId="51" applyFont="1" applyFill="1" applyBorder="1" applyAlignment="1" applyProtection="1">
      <alignment horizontal="left" vertical="center"/>
      <protection/>
    </xf>
    <xf numFmtId="0" fontId="21" fillId="7" borderId="55" xfId="0" applyFont="1" applyFill="1" applyBorder="1" applyAlignment="1">
      <alignment/>
    </xf>
    <xf numFmtId="0" fontId="0" fillId="16" borderId="35" xfId="0" applyFill="1" applyBorder="1" applyAlignment="1">
      <alignment/>
    </xf>
    <xf numFmtId="164" fontId="20" fillId="7" borderId="17" xfId="5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>
      <alignment horizontal="center" vertical="center"/>
    </xf>
    <xf numFmtId="0" fontId="23" fillId="7" borderId="40" xfId="0" applyFont="1" applyFill="1" applyBorder="1" applyAlignment="1">
      <alignment horizontal="center"/>
    </xf>
    <xf numFmtId="0" fontId="24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 vertical="center"/>
    </xf>
    <xf numFmtId="0" fontId="23" fillId="7" borderId="58" xfId="0" applyFont="1" applyFill="1" applyBorder="1" applyAlignment="1">
      <alignment horizontal="center"/>
    </xf>
    <xf numFmtId="0" fontId="21" fillId="7" borderId="59" xfId="0" applyFont="1" applyFill="1" applyBorder="1" applyAlignment="1">
      <alignment horizontal="center"/>
    </xf>
    <xf numFmtId="0" fontId="21" fillId="7" borderId="60" xfId="0" applyFont="1" applyFill="1" applyBorder="1" applyAlignment="1">
      <alignment horizontal="center"/>
    </xf>
    <xf numFmtId="0" fontId="21" fillId="7" borderId="61" xfId="0" applyFont="1" applyFill="1" applyBorder="1" applyAlignment="1">
      <alignment/>
    </xf>
    <xf numFmtId="0" fontId="21" fillId="7" borderId="61" xfId="0" applyFont="1" applyFill="1" applyBorder="1" applyAlignment="1">
      <alignment horizontal="center"/>
    </xf>
    <xf numFmtId="0" fontId="21" fillId="7" borderId="62" xfId="0" applyFont="1" applyFill="1" applyBorder="1" applyAlignment="1">
      <alignment horizontal="center"/>
    </xf>
    <xf numFmtId="0" fontId="23" fillId="25" borderId="58" xfId="0" applyFont="1" applyFill="1" applyBorder="1" applyAlignment="1">
      <alignment horizontal="center"/>
    </xf>
    <xf numFmtId="0" fontId="24" fillId="25" borderId="35" xfId="0" applyFont="1" applyFill="1" applyBorder="1" applyAlignment="1">
      <alignment horizontal="center"/>
    </xf>
    <xf numFmtId="164" fontId="20" fillId="25" borderId="17" xfId="51" applyFont="1" applyFill="1" applyBorder="1" applyAlignment="1" applyProtection="1">
      <alignment horizontal="center" vertical="center"/>
      <protection/>
    </xf>
    <xf numFmtId="0" fontId="21" fillId="25" borderId="59" xfId="0" applyFont="1" applyFill="1" applyBorder="1" applyAlignment="1">
      <alignment horizontal="center"/>
    </xf>
    <xf numFmtId="0" fontId="21" fillId="25" borderId="60" xfId="0" applyFont="1" applyFill="1" applyBorder="1" applyAlignment="1">
      <alignment horizontal="center"/>
    </xf>
    <xf numFmtId="0" fontId="21" fillId="25" borderId="61" xfId="0" applyFont="1" applyFill="1" applyBorder="1" applyAlignment="1">
      <alignment/>
    </xf>
    <xf numFmtId="0" fontId="21" fillId="25" borderId="61" xfId="0" applyFont="1" applyFill="1" applyBorder="1" applyAlignment="1">
      <alignment horizontal="center"/>
    </xf>
    <xf numFmtId="0" fontId="21" fillId="25" borderId="62" xfId="0" applyFont="1" applyFill="1" applyBorder="1" applyAlignment="1">
      <alignment horizontal="center"/>
    </xf>
    <xf numFmtId="0" fontId="21" fillId="25" borderId="55" xfId="0" applyFont="1" applyFill="1" applyBorder="1" applyAlignment="1">
      <alignment horizontal="center"/>
    </xf>
    <xf numFmtId="0" fontId="21" fillId="25" borderId="56" xfId="0" applyFont="1" applyFill="1" applyBorder="1" applyAlignment="1">
      <alignment horizontal="center"/>
    </xf>
    <xf numFmtId="0" fontId="21" fillId="25" borderId="55" xfId="0" applyFont="1" applyFill="1" applyBorder="1" applyAlignment="1">
      <alignment/>
    </xf>
    <xf numFmtId="0" fontId="21" fillId="26" borderId="29" xfId="0" applyFont="1" applyFill="1" applyBorder="1" applyAlignment="1">
      <alignment horizontal="center"/>
    </xf>
    <xf numFmtId="0" fontId="21" fillId="26" borderId="52" xfId="0" applyFont="1" applyFill="1" applyBorder="1" applyAlignment="1">
      <alignment horizontal="center"/>
    </xf>
    <xf numFmtId="0" fontId="21" fillId="26" borderId="52" xfId="0" applyFont="1" applyFill="1" applyBorder="1" applyAlignment="1">
      <alignment horizontal="left" vertical="center"/>
    </xf>
    <xf numFmtId="164" fontId="20" fillId="26" borderId="17" xfId="51" applyFont="1" applyFill="1" applyBorder="1" applyAlignment="1" applyProtection="1">
      <alignment horizontal="center" vertical="center"/>
      <protection/>
    </xf>
    <xf numFmtId="0" fontId="21" fillId="26" borderId="16" xfId="0" applyFont="1" applyFill="1" applyBorder="1" applyAlignment="1">
      <alignment horizontal="center"/>
    </xf>
    <xf numFmtId="0" fontId="21" fillId="26" borderId="53" xfId="0" applyFont="1" applyFill="1" applyBorder="1" applyAlignment="1">
      <alignment horizontal="center"/>
    </xf>
    <xf numFmtId="0" fontId="21" fillId="26" borderId="53" xfId="0" applyFont="1" applyFill="1" applyBorder="1" applyAlignment="1">
      <alignment horizontal="left" vertical="center"/>
    </xf>
    <xf numFmtId="0" fontId="21" fillId="26" borderId="20" xfId="0" applyFont="1" applyFill="1" applyBorder="1" applyAlignment="1">
      <alignment horizontal="center"/>
    </xf>
    <xf numFmtId="0" fontId="21" fillId="26" borderId="39" xfId="0" applyFont="1" applyFill="1" applyBorder="1" applyAlignment="1">
      <alignment horizontal="center"/>
    </xf>
    <xf numFmtId="0" fontId="21" fillId="26" borderId="39" xfId="0" applyFont="1" applyFill="1" applyBorder="1" applyAlignment="1">
      <alignment horizontal="left" vertical="center"/>
    </xf>
    <xf numFmtId="0" fontId="21" fillId="26" borderId="25" xfId="0" applyFont="1" applyFill="1" applyBorder="1" applyAlignment="1">
      <alignment horizontal="center"/>
    </xf>
    <xf numFmtId="0" fontId="21" fillId="26" borderId="26" xfId="0" applyFont="1" applyFill="1" applyBorder="1" applyAlignment="1">
      <alignment horizontal="center"/>
    </xf>
    <xf numFmtId="0" fontId="21" fillId="26" borderId="54" xfId="0" applyFont="1" applyFill="1" applyBorder="1" applyAlignment="1">
      <alignment horizontal="left" vertical="center"/>
    </xf>
    <xf numFmtId="0" fontId="21" fillId="27" borderId="16" xfId="0" applyFont="1" applyFill="1" applyBorder="1" applyAlignment="1">
      <alignment horizontal="center"/>
    </xf>
    <xf numFmtId="0" fontId="21" fillId="27" borderId="53" xfId="0" applyFont="1" applyFill="1" applyBorder="1" applyAlignment="1">
      <alignment horizontal="center"/>
    </xf>
    <xf numFmtId="0" fontId="21" fillId="27" borderId="53" xfId="0" applyFont="1" applyFill="1" applyBorder="1" applyAlignment="1">
      <alignment horizontal="left" vertical="center"/>
    </xf>
    <xf numFmtId="164" fontId="20" fillId="28" borderId="17" xfId="51" applyFont="1" applyFill="1" applyBorder="1" applyAlignment="1" applyProtection="1">
      <alignment horizontal="center" vertical="center"/>
      <protection/>
    </xf>
    <xf numFmtId="0" fontId="21" fillId="27" borderId="20" xfId="0" applyFont="1" applyFill="1" applyBorder="1" applyAlignment="1">
      <alignment horizontal="center"/>
    </xf>
    <xf numFmtId="0" fontId="21" fillId="27" borderId="39" xfId="0" applyFont="1" applyFill="1" applyBorder="1" applyAlignment="1">
      <alignment horizontal="center"/>
    </xf>
    <xf numFmtId="0" fontId="21" fillId="27" borderId="39" xfId="0" applyFont="1" applyFill="1" applyBorder="1" applyAlignment="1">
      <alignment horizontal="left" vertical="center"/>
    </xf>
    <xf numFmtId="0" fontId="21" fillId="26" borderId="0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left" vertical="center"/>
    </xf>
    <xf numFmtId="164" fontId="20" fillId="26" borderId="0" xfId="5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A1" sqref="A1"/>
    </sheetView>
  </sheetViews>
  <sheetFormatPr defaultColWidth="9.140625" defaultRowHeight="24.75" customHeight="1"/>
  <cols>
    <col min="1" max="1" width="12.28125" style="1" customWidth="1"/>
    <col min="2" max="2" width="13.8515625" style="1" customWidth="1"/>
    <col min="3" max="3" width="45.140625" style="2" customWidth="1"/>
    <col min="4" max="10" width="13.140625" style="3" customWidth="1"/>
    <col min="11" max="11" width="13.57421875" style="3" customWidth="1"/>
    <col min="12" max="12" width="14.140625" style="3" customWidth="1"/>
    <col min="13" max="16384" width="9.140625" style="3" customWidth="1"/>
  </cols>
  <sheetData>
    <row r="1" spans="3:10" ht="23.25" customHeight="1">
      <c r="C1" s="188" t="s">
        <v>0</v>
      </c>
      <c r="D1" s="188"/>
      <c r="E1" s="188"/>
      <c r="F1" s="188"/>
      <c r="G1" s="188"/>
      <c r="H1" s="188"/>
      <c r="I1" s="188"/>
      <c r="J1" s="188"/>
    </row>
    <row r="2" spans="1:10" ht="23.25" customHeight="1">
      <c r="A2" s="3"/>
      <c r="C2" s="188" t="s">
        <v>1</v>
      </c>
      <c r="D2" s="188"/>
      <c r="E2" s="188"/>
      <c r="F2" s="188"/>
      <c r="G2" s="188"/>
      <c r="H2" s="188"/>
      <c r="I2" s="188"/>
      <c r="J2" s="188"/>
    </row>
    <row r="3" ht="12.75" customHeight="1"/>
    <row r="4" ht="18" customHeight="1">
      <c r="A4" s="4" t="s">
        <v>2</v>
      </c>
    </row>
    <row r="5" ht="13.5" customHeight="1"/>
    <row r="6" spans="1:10" s="1" customFormat="1" ht="28.5" customHeigh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</row>
    <row r="7" spans="1:11" ht="24.75" customHeight="1">
      <c r="A7" s="8">
        <v>1</v>
      </c>
      <c r="B7" s="9">
        <v>101</v>
      </c>
      <c r="C7" s="10" t="s">
        <v>13</v>
      </c>
      <c r="D7" s="11">
        <v>465</v>
      </c>
      <c r="E7" s="12">
        <v>488.25</v>
      </c>
      <c r="F7" s="11">
        <v>512.66</v>
      </c>
      <c r="G7" s="12">
        <v>538.3</v>
      </c>
      <c r="H7" s="11">
        <v>565.21</v>
      </c>
      <c r="I7" s="12">
        <v>593.47</v>
      </c>
      <c r="J7" s="13">
        <v>623.14</v>
      </c>
      <c r="K7" s="14"/>
    </row>
    <row r="8" spans="1:10" ht="24.75" customHeight="1">
      <c r="A8" s="15">
        <v>1</v>
      </c>
      <c r="B8" s="16">
        <v>111</v>
      </c>
      <c r="C8" s="17" t="s">
        <v>14</v>
      </c>
      <c r="D8" s="18">
        <v>465</v>
      </c>
      <c r="E8" s="19">
        <v>488.25</v>
      </c>
      <c r="F8" s="18">
        <v>512.66</v>
      </c>
      <c r="G8" s="19">
        <v>538.3</v>
      </c>
      <c r="H8" s="18">
        <v>565.21</v>
      </c>
      <c r="I8" s="19">
        <v>593.47</v>
      </c>
      <c r="J8" s="20">
        <v>623.14</v>
      </c>
    </row>
    <row r="9" spans="1:10" ht="24.75" customHeight="1">
      <c r="A9" s="21">
        <v>2</v>
      </c>
      <c r="B9" s="9">
        <v>102</v>
      </c>
      <c r="C9" s="22" t="s">
        <v>15</v>
      </c>
      <c r="D9" s="11">
        <v>623.21</v>
      </c>
      <c r="E9" s="12">
        <v>654.37</v>
      </c>
      <c r="F9" s="11">
        <v>687.09</v>
      </c>
      <c r="G9" s="12">
        <v>721.44</v>
      </c>
      <c r="H9" s="11">
        <v>757.52</v>
      </c>
      <c r="I9" s="12">
        <v>795.39</v>
      </c>
      <c r="J9" s="13">
        <v>835.16</v>
      </c>
    </row>
    <row r="10" spans="1:10" ht="24.75" customHeight="1">
      <c r="A10" s="15">
        <v>2</v>
      </c>
      <c r="B10" s="16">
        <v>112</v>
      </c>
      <c r="C10" s="23" t="s">
        <v>16</v>
      </c>
      <c r="D10" s="18">
        <v>623.21</v>
      </c>
      <c r="E10" s="19">
        <v>654.37</v>
      </c>
      <c r="F10" s="18">
        <v>687.09</v>
      </c>
      <c r="G10" s="19">
        <v>721.44</v>
      </c>
      <c r="H10" s="18">
        <v>757.52</v>
      </c>
      <c r="I10" s="19">
        <v>795.39</v>
      </c>
      <c r="J10" s="20">
        <v>835.16</v>
      </c>
    </row>
    <row r="11" spans="1:10" ht="24.75" customHeight="1">
      <c r="A11" s="21">
        <v>3</v>
      </c>
      <c r="B11" s="9">
        <v>121</v>
      </c>
      <c r="C11" s="10" t="s">
        <v>17</v>
      </c>
      <c r="D11" s="11">
        <v>737.23</v>
      </c>
      <c r="E11" s="12">
        <v>774.09</v>
      </c>
      <c r="F11" s="11">
        <v>812.8</v>
      </c>
      <c r="G11" s="12">
        <v>853.44</v>
      </c>
      <c r="H11" s="11">
        <v>896.11</v>
      </c>
      <c r="I11" s="12">
        <v>940.91</v>
      </c>
      <c r="J11" s="13">
        <v>987.96</v>
      </c>
    </row>
    <row r="12" spans="1:10" ht="24.75" customHeight="1">
      <c r="A12" s="21">
        <v>3</v>
      </c>
      <c r="B12" s="9">
        <v>131</v>
      </c>
      <c r="C12" s="10" t="s">
        <v>18</v>
      </c>
      <c r="D12" s="11">
        <v>737.23</v>
      </c>
      <c r="E12" s="12">
        <v>774.09</v>
      </c>
      <c r="F12" s="11">
        <v>812.8</v>
      </c>
      <c r="G12" s="12">
        <v>853.44</v>
      </c>
      <c r="H12" s="11">
        <v>896.11</v>
      </c>
      <c r="I12" s="12">
        <v>940.91</v>
      </c>
      <c r="J12" s="13">
        <v>987.96</v>
      </c>
    </row>
    <row r="13" spans="1:10" ht="24.75" customHeight="1">
      <c r="A13" s="15">
        <v>3</v>
      </c>
      <c r="B13" s="16">
        <v>141</v>
      </c>
      <c r="C13" s="17" t="s">
        <v>19</v>
      </c>
      <c r="D13" s="18">
        <v>737.23</v>
      </c>
      <c r="E13" s="19">
        <v>774.09</v>
      </c>
      <c r="F13" s="18">
        <v>812.8</v>
      </c>
      <c r="G13" s="19">
        <v>853.44</v>
      </c>
      <c r="H13" s="18">
        <v>896.11</v>
      </c>
      <c r="I13" s="19">
        <v>940.91</v>
      </c>
      <c r="J13" s="20">
        <v>987.96</v>
      </c>
    </row>
    <row r="14" spans="1:10" ht="24.75" customHeight="1">
      <c r="A14" s="24">
        <v>4</v>
      </c>
      <c r="B14" s="25">
        <v>151</v>
      </c>
      <c r="C14" s="26" t="s">
        <v>20</v>
      </c>
      <c r="D14" s="27">
        <v>817.76</v>
      </c>
      <c r="E14" s="28">
        <v>858.65</v>
      </c>
      <c r="F14" s="27">
        <v>901.58</v>
      </c>
      <c r="G14" s="28">
        <v>946.66</v>
      </c>
      <c r="H14" s="27">
        <v>993.99</v>
      </c>
      <c r="I14" s="28">
        <v>1043.69</v>
      </c>
      <c r="J14" s="29">
        <v>1095.88</v>
      </c>
    </row>
    <row r="15" spans="1:10" ht="24.75" customHeight="1">
      <c r="A15" s="21">
        <v>5</v>
      </c>
      <c r="B15" s="9" t="s">
        <v>21</v>
      </c>
      <c r="C15" s="10" t="s">
        <v>22</v>
      </c>
      <c r="D15" s="11">
        <v>1087.7</v>
      </c>
      <c r="E15" s="12">
        <v>1142.09</v>
      </c>
      <c r="F15" s="11">
        <v>1199.19</v>
      </c>
      <c r="G15" s="12">
        <v>1259.15</v>
      </c>
      <c r="H15" s="11">
        <v>1322.11</v>
      </c>
      <c r="I15" s="12">
        <v>1388.21</v>
      </c>
      <c r="J15" s="13">
        <v>1457.62</v>
      </c>
    </row>
    <row r="16" spans="1:10" ht="24.75" customHeight="1">
      <c r="A16" s="21">
        <v>5</v>
      </c>
      <c r="B16" s="9">
        <v>201</v>
      </c>
      <c r="C16" s="10" t="s">
        <v>23</v>
      </c>
      <c r="D16" s="11">
        <v>1087.7</v>
      </c>
      <c r="E16" s="12">
        <v>1142.09</v>
      </c>
      <c r="F16" s="11">
        <v>1199.19</v>
      </c>
      <c r="G16" s="12">
        <v>1259.15</v>
      </c>
      <c r="H16" s="11">
        <v>1322.11</v>
      </c>
      <c r="I16" s="12">
        <v>1388.21</v>
      </c>
      <c r="J16" s="13">
        <v>1457.62</v>
      </c>
    </row>
    <row r="17" spans="1:10" ht="24.75" customHeight="1">
      <c r="A17" s="15">
        <v>5</v>
      </c>
      <c r="B17" s="16">
        <v>210</v>
      </c>
      <c r="C17" s="17" t="s">
        <v>24</v>
      </c>
      <c r="D17" s="18">
        <v>1087.7</v>
      </c>
      <c r="E17" s="19">
        <v>1142.09</v>
      </c>
      <c r="F17" s="18">
        <v>1199.19</v>
      </c>
      <c r="G17" s="19">
        <v>1259.15</v>
      </c>
      <c r="H17" s="18">
        <v>1322.11</v>
      </c>
      <c r="I17" s="19">
        <v>1388.21</v>
      </c>
      <c r="J17" s="20">
        <v>1457.62</v>
      </c>
    </row>
    <row r="18" spans="1:10" ht="24.75" customHeight="1">
      <c r="A18" s="21">
        <v>6</v>
      </c>
      <c r="B18" s="9">
        <v>202</v>
      </c>
      <c r="C18" s="10" t="s">
        <v>25</v>
      </c>
      <c r="D18" s="11">
        <v>1206.79</v>
      </c>
      <c r="E18" s="12">
        <v>1267.13</v>
      </c>
      <c r="F18" s="11">
        <v>1330.49</v>
      </c>
      <c r="G18" s="12">
        <v>1397.01</v>
      </c>
      <c r="H18" s="11">
        <v>1466.86</v>
      </c>
      <c r="I18" s="12">
        <v>1540.2</v>
      </c>
      <c r="J18" s="13">
        <v>1617.21</v>
      </c>
    </row>
    <row r="19" spans="1:10" ht="24.75" customHeight="1">
      <c r="A19" s="21">
        <v>6</v>
      </c>
      <c r="B19" s="9">
        <v>211</v>
      </c>
      <c r="C19" s="10" t="s">
        <v>26</v>
      </c>
      <c r="D19" s="11">
        <v>1206.79</v>
      </c>
      <c r="E19" s="12">
        <v>1267.13</v>
      </c>
      <c r="F19" s="11">
        <v>1330.49</v>
      </c>
      <c r="G19" s="12">
        <v>1397.01</v>
      </c>
      <c r="H19" s="11">
        <v>1466.86</v>
      </c>
      <c r="I19" s="12">
        <v>1540.2</v>
      </c>
      <c r="J19" s="13">
        <v>1617.21</v>
      </c>
    </row>
    <row r="20" spans="1:10" ht="24.75" customHeight="1">
      <c r="A20" s="15">
        <v>6</v>
      </c>
      <c r="B20" s="16" t="s">
        <v>27</v>
      </c>
      <c r="C20" s="17" t="s">
        <v>28</v>
      </c>
      <c r="D20" s="18">
        <v>1206.79</v>
      </c>
      <c r="E20" s="19">
        <v>1267.13</v>
      </c>
      <c r="F20" s="18">
        <v>1330.49</v>
      </c>
      <c r="G20" s="19">
        <v>1397.01</v>
      </c>
      <c r="H20" s="18">
        <v>1466.86</v>
      </c>
      <c r="I20" s="19">
        <v>1540.2</v>
      </c>
      <c r="J20" s="20">
        <v>1617.21</v>
      </c>
    </row>
    <row r="21" spans="1:10" ht="24.75" customHeight="1">
      <c r="A21" s="21">
        <v>7</v>
      </c>
      <c r="B21" s="9">
        <v>301</v>
      </c>
      <c r="C21" s="10" t="s">
        <v>29</v>
      </c>
      <c r="D21" s="11">
        <v>2068.78</v>
      </c>
      <c r="E21" s="12">
        <v>2172.22</v>
      </c>
      <c r="F21" s="11">
        <v>2280.83</v>
      </c>
      <c r="G21" s="12">
        <v>2394.87</v>
      </c>
      <c r="H21" s="11">
        <v>2514.62</v>
      </c>
      <c r="I21" s="12">
        <v>2640.35</v>
      </c>
      <c r="J21" s="13">
        <v>2772.36</v>
      </c>
    </row>
    <row r="22" spans="1:10" ht="24.75" customHeight="1">
      <c r="A22" s="21">
        <v>7</v>
      </c>
      <c r="B22" s="9">
        <v>311</v>
      </c>
      <c r="C22" s="10" t="s">
        <v>30</v>
      </c>
      <c r="D22" s="11">
        <v>2068.78</v>
      </c>
      <c r="E22" s="12">
        <v>2172.22</v>
      </c>
      <c r="F22" s="11">
        <v>2280.83</v>
      </c>
      <c r="G22" s="12">
        <v>2394.87</v>
      </c>
      <c r="H22" s="11">
        <v>2514.62</v>
      </c>
      <c r="I22" s="12">
        <v>2640.35</v>
      </c>
      <c r="J22" s="13">
        <v>2772.36</v>
      </c>
    </row>
    <row r="23" spans="1:10" ht="24.75" customHeight="1">
      <c r="A23" s="21">
        <v>7</v>
      </c>
      <c r="B23" s="9">
        <v>321</v>
      </c>
      <c r="C23" s="10" t="s">
        <v>31</v>
      </c>
      <c r="D23" s="11">
        <v>2068.78</v>
      </c>
      <c r="E23" s="12">
        <v>2172.22</v>
      </c>
      <c r="F23" s="11">
        <v>2280.83</v>
      </c>
      <c r="G23" s="12">
        <v>2394.87</v>
      </c>
      <c r="H23" s="11">
        <v>2514.62</v>
      </c>
      <c r="I23" s="12">
        <v>2640.35</v>
      </c>
      <c r="J23" s="13">
        <v>2772.36</v>
      </c>
    </row>
    <row r="24" spans="1:10" ht="24.75" customHeight="1">
      <c r="A24" s="21">
        <v>7</v>
      </c>
      <c r="B24" s="9">
        <v>331</v>
      </c>
      <c r="C24" s="10" t="s">
        <v>32</v>
      </c>
      <c r="D24" s="11">
        <v>2068.78</v>
      </c>
      <c r="E24" s="12">
        <v>2172.22</v>
      </c>
      <c r="F24" s="11">
        <v>2280.83</v>
      </c>
      <c r="G24" s="12">
        <v>2394.87</v>
      </c>
      <c r="H24" s="11">
        <v>2514.62</v>
      </c>
      <c r="I24" s="12">
        <v>2640.35</v>
      </c>
      <c r="J24" s="13">
        <v>2772.36</v>
      </c>
    </row>
    <row r="25" spans="1:10" ht="24.75" customHeight="1">
      <c r="A25" s="15">
        <v>7</v>
      </c>
      <c r="B25" s="16" t="s">
        <v>33</v>
      </c>
      <c r="C25" s="17" t="s">
        <v>34</v>
      </c>
      <c r="D25" s="18">
        <v>2068.78</v>
      </c>
      <c r="E25" s="19">
        <v>2172.22</v>
      </c>
      <c r="F25" s="18">
        <v>2280.83</v>
      </c>
      <c r="G25" s="19">
        <v>2394.87</v>
      </c>
      <c r="H25" s="18">
        <v>2514.62</v>
      </c>
      <c r="I25" s="19">
        <v>2640.35</v>
      </c>
      <c r="J25" s="20">
        <v>2772.36</v>
      </c>
    </row>
    <row r="26" spans="1:10" ht="24.75" customHeight="1">
      <c r="A26" s="24">
        <v>8</v>
      </c>
      <c r="B26" s="25">
        <v>341</v>
      </c>
      <c r="C26" s="26" t="s">
        <v>35</v>
      </c>
      <c r="D26" s="30">
        <v>3294.06</v>
      </c>
      <c r="E26" s="31">
        <v>3458.76</v>
      </c>
      <c r="F26" s="30">
        <v>3631.7</v>
      </c>
      <c r="G26" s="31">
        <v>3813.29</v>
      </c>
      <c r="H26" s="30">
        <v>4003.95</v>
      </c>
      <c r="I26" s="31">
        <v>4204.15</v>
      </c>
      <c r="J26" s="32">
        <v>4414.36</v>
      </c>
    </row>
    <row r="27" spans="1:10" ht="24.75" customHeight="1">
      <c r="A27" s="21">
        <v>9</v>
      </c>
      <c r="B27" s="9">
        <v>351</v>
      </c>
      <c r="C27" s="10" t="s">
        <v>36</v>
      </c>
      <c r="D27" s="33">
        <v>3612.78</v>
      </c>
      <c r="E27" s="34">
        <v>3793.41</v>
      </c>
      <c r="F27" s="33">
        <v>3983.08</v>
      </c>
      <c r="G27" s="34">
        <v>4182.23</v>
      </c>
      <c r="H27" s="33">
        <v>4391.34</v>
      </c>
      <c r="I27" s="34">
        <v>4610.9</v>
      </c>
      <c r="J27" s="35">
        <v>4841.44</v>
      </c>
    </row>
    <row r="28" spans="1:10" ht="24.75" customHeight="1">
      <c r="A28" s="21">
        <v>9</v>
      </c>
      <c r="B28" s="9">
        <v>361</v>
      </c>
      <c r="C28" s="10" t="s">
        <v>37</v>
      </c>
      <c r="D28" s="33">
        <v>3612.78</v>
      </c>
      <c r="E28" s="34">
        <v>4150.13</v>
      </c>
      <c r="F28" s="33">
        <v>4357.63</v>
      </c>
      <c r="G28" s="34">
        <v>4575.51</v>
      </c>
      <c r="H28" s="33">
        <v>4804.29</v>
      </c>
      <c r="I28" s="34">
        <v>5044.29</v>
      </c>
      <c r="J28" s="35">
        <v>5296.73</v>
      </c>
    </row>
    <row r="29" spans="1:10" ht="24.75" customHeight="1">
      <c r="A29" s="21">
        <v>9</v>
      </c>
      <c r="B29" s="9">
        <v>371</v>
      </c>
      <c r="C29" s="10" t="s">
        <v>38</v>
      </c>
      <c r="D29" s="33">
        <v>3612.78</v>
      </c>
      <c r="E29" s="34">
        <v>4150.13</v>
      </c>
      <c r="F29" s="33">
        <v>4357.63</v>
      </c>
      <c r="G29" s="34">
        <v>4575.51</v>
      </c>
      <c r="H29" s="33">
        <v>4804.29</v>
      </c>
      <c r="I29" s="34">
        <v>5044.29</v>
      </c>
      <c r="J29" s="35">
        <v>5296.73</v>
      </c>
    </row>
    <row r="30" spans="1:10" ht="24.75" customHeight="1">
      <c r="A30" s="36">
        <v>9</v>
      </c>
      <c r="B30" s="37">
        <v>381</v>
      </c>
      <c r="C30" s="38" t="s">
        <v>39</v>
      </c>
      <c r="D30" s="39">
        <v>3612.78</v>
      </c>
      <c r="E30" s="40">
        <v>4551.75</v>
      </c>
      <c r="F30" s="39">
        <v>4779.33</v>
      </c>
      <c r="G30" s="40">
        <v>5018.29</v>
      </c>
      <c r="H30" s="39">
        <v>5269.2</v>
      </c>
      <c r="I30" s="40">
        <v>5532.66</v>
      </c>
      <c r="J30" s="41">
        <v>5809.29</v>
      </c>
    </row>
    <row r="33" spans="3:10" ht="24.75" customHeight="1">
      <c r="C33" s="188" t="s">
        <v>0</v>
      </c>
      <c r="D33" s="188"/>
      <c r="E33" s="188"/>
      <c r="F33" s="188"/>
      <c r="G33" s="188"/>
      <c r="H33" s="188"/>
      <c r="I33" s="188"/>
      <c r="J33" s="188"/>
    </row>
    <row r="34" spans="1:10" ht="24.75" customHeight="1">
      <c r="A34" s="3"/>
      <c r="C34" s="188" t="s">
        <v>1</v>
      </c>
      <c r="D34" s="188"/>
      <c r="E34" s="188"/>
      <c r="F34" s="188"/>
      <c r="G34" s="188"/>
      <c r="H34" s="188"/>
      <c r="I34" s="188"/>
      <c r="J34" s="188"/>
    </row>
    <row r="36" ht="24.75" customHeight="1">
      <c r="A36" s="4"/>
    </row>
    <row r="37" spans="1:3" ht="24.75" customHeight="1">
      <c r="A37" s="4"/>
      <c r="B37" s="42" t="s">
        <v>40</v>
      </c>
      <c r="C37" s="3"/>
    </row>
    <row r="38" spans="1:4" ht="24.75" customHeight="1">
      <c r="A38" s="43" t="s">
        <v>41</v>
      </c>
      <c r="C38" s="42" t="s">
        <v>42</v>
      </c>
      <c r="D38" s="44"/>
    </row>
    <row r="39" ht="24.75" customHeight="1"/>
    <row r="40" spans="1:10" ht="24.75" customHeight="1">
      <c r="A40" s="45" t="s">
        <v>43</v>
      </c>
      <c r="B40" s="46"/>
      <c r="C40" s="47" t="s">
        <v>44</v>
      </c>
      <c r="D40" s="34"/>
      <c r="E40" s="34"/>
      <c r="F40" s="34"/>
      <c r="G40" s="34"/>
      <c r="H40" s="34"/>
      <c r="I40" s="34"/>
      <c r="J40" s="34"/>
    </row>
    <row r="41" spans="1:10" ht="24.75" customHeight="1">
      <c r="A41" s="36"/>
      <c r="B41" s="48"/>
      <c r="C41" s="49" t="s">
        <v>45</v>
      </c>
      <c r="D41" s="34"/>
      <c r="E41" s="34"/>
      <c r="F41" s="34"/>
      <c r="G41" s="34"/>
      <c r="H41" s="34"/>
      <c r="I41" s="34"/>
      <c r="J41" s="34"/>
    </row>
    <row r="42" spans="1:10" ht="24.75" customHeight="1">
      <c r="A42" s="50" t="s">
        <v>46</v>
      </c>
      <c r="B42" s="51"/>
      <c r="C42" s="52"/>
      <c r="D42" s="34"/>
      <c r="E42" s="34"/>
      <c r="F42" s="34"/>
      <c r="G42" s="34"/>
      <c r="H42" s="34"/>
      <c r="I42" s="34"/>
      <c r="J42" s="34"/>
    </row>
    <row r="43" spans="1:10" ht="24.75" customHeight="1">
      <c r="A43" s="21" t="s">
        <v>47</v>
      </c>
      <c r="B43" s="53"/>
      <c r="C43" s="54">
        <v>900</v>
      </c>
      <c r="D43" s="34"/>
      <c r="E43" s="34"/>
      <c r="F43" s="34"/>
      <c r="G43" s="34"/>
      <c r="H43" s="34"/>
      <c r="I43" s="34"/>
      <c r="J43" s="34"/>
    </row>
    <row r="44" spans="1:10" ht="24.75" customHeight="1">
      <c r="A44" s="55" t="s">
        <v>48</v>
      </c>
      <c r="B44" s="53"/>
      <c r="C44" s="54">
        <v>900</v>
      </c>
      <c r="D44" s="34"/>
      <c r="E44" s="34"/>
      <c r="F44" s="34"/>
      <c r="G44" s="34"/>
      <c r="H44" s="34"/>
      <c r="I44" s="34"/>
      <c r="J44" s="34"/>
    </row>
    <row r="45" spans="1:10" ht="24.75" customHeight="1">
      <c r="A45" s="21" t="s">
        <v>49</v>
      </c>
      <c r="B45" s="53"/>
      <c r="C45" s="54">
        <v>750</v>
      </c>
      <c r="D45" s="34"/>
      <c r="E45" s="34"/>
      <c r="F45" s="34"/>
      <c r="G45" s="34"/>
      <c r="H45" s="34"/>
      <c r="I45" s="34"/>
      <c r="J45" s="34"/>
    </row>
    <row r="46" spans="1:10" ht="24.75" customHeight="1">
      <c r="A46" s="21" t="s">
        <v>50</v>
      </c>
      <c r="B46" s="53"/>
      <c r="C46" s="54">
        <v>700</v>
      </c>
      <c r="D46" s="34"/>
      <c r="E46" s="34"/>
      <c r="F46" s="34"/>
      <c r="G46" s="34"/>
      <c r="H46" s="34"/>
      <c r="I46" s="34"/>
      <c r="J46" s="34"/>
    </row>
    <row r="47" spans="1:10" ht="24.75" customHeight="1">
      <c r="A47" s="21" t="s">
        <v>51</v>
      </c>
      <c r="B47" s="53"/>
      <c r="C47" s="54">
        <v>400</v>
      </c>
      <c r="D47" s="34"/>
      <c r="E47" s="34"/>
      <c r="F47" s="34"/>
      <c r="G47" s="34"/>
      <c r="H47" s="34"/>
      <c r="I47" s="34"/>
      <c r="J47" s="34"/>
    </row>
    <row r="48" spans="1:10" ht="24.75" customHeight="1">
      <c r="A48" s="36" t="s">
        <v>52</v>
      </c>
      <c r="B48" s="48"/>
      <c r="C48" s="56">
        <v>300</v>
      </c>
      <c r="D48" s="34"/>
      <c r="E48" s="34"/>
      <c r="F48" s="34"/>
      <c r="G48" s="34"/>
      <c r="H48" s="34"/>
      <c r="I48" s="34"/>
      <c r="J48" s="34"/>
    </row>
    <row r="49" spans="1:10" ht="24.75" customHeight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24.75" customHeight="1">
      <c r="A50" s="57" t="s">
        <v>53</v>
      </c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24.75" customHeight="1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24.75" customHeight="1">
      <c r="A52" s="58" t="s">
        <v>54</v>
      </c>
      <c r="B52" s="51"/>
      <c r="C52" s="59" t="s">
        <v>55</v>
      </c>
      <c r="D52" s="34"/>
      <c r="E52" s="34"/>
      <c r="F52" s="34"/>
      <c r="G52" s="34"/>
      <c r="H52" s="34"/>
      <c r="I52" s="34"/>
      <c r="J52" s="34"/>
    </row>
    <row r="53" spans="1:10" ht="24.75" customHeight="1">
      <c r="A53" s="21" t="s">
        <v>56</v>
      </c>
      <c r="B53" s="53"/>
      <c r="C53" s="54">
        <v>1376.92</v>
      </c>
      <c r="D53" s="34"/>
      <c r="E53" s="34"/>
      <c r="F53" s="34"/>
      <c r="G53" s="34"/>
      <c r="H53" s="34"/>
      <c r="I53" s="34"/>
      <c r="J53" s="34"/>
    </row>
    <row r="54" spans="1:10" ht="24.75" customHeight="1">
      <c r="A54" s="60" t="s">
        <v>57</v>
      </c>
      <c r="B54" s="53"/>
      <c r="C54" s="54">
        <v>1951.13</v>
      </c>
      <c r="D54" s="34"/>
      <c r="E54" s="34"/>
      <c r="F54" s="34"/>
      <c r="G54" s="34"/>
      <c r="H54" s="34"/>
      <c r="I54" s="34"/>
      <c r="J54" s="34"/>
    </row>
    <row r="55" spans="1:10" ht="24.75" customHeight="1">
      <c r="A55" s="36" t="s">
        <v>58</v>
      </c>
      <c r="B55" s="48"/>
      <c r="C55" s="56">
        <v>2764.1</v>
      </c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C1:J1"/>
    <mergeCell ref="C2:J2"/>
    <mergeCell ref="C33:J33"/>
    <mergeCell ref="C34:J34"/>
  </mergeCells>
  <printOptions/>
  <pageMargins left="0.7875" right="0.7875" top="0.39375" bottom="0.19652777777777777" header="0.5118055555555555" footer="0.5118055555555555"/>
  <pageSetup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zoomScalePageLayoutView="0" workbookViewId="0" topLeftCell="A13">
      <selection activeCell="D32" sqref="D32"/>
    </sheetView>
  </sheetViews>
  <sheetFormatPr defaultColWidth="9.140625" defaultRowHeight="24.75" customHeight="1"/>
  <cols>
    <col min="1" max="1" width="12.28125" style="1" customWidth="1"/>
    <col min="2" max="2" width="11.140625" style="1" customWidth="1"/>
    <col min="3" max="3" width="45.140625" style="2" customWidth="1"/>
    <col min="4" max="10" width="13.140625" style="3" customWidth="1"/>
    <col min="11" max="11" width="13.57421875" style="3" customWidth="1"/>
    <col min="12" max="12" width="14.140625" style="3" customWidth="1"/>
    <col min="13" max="16384" width="9.140625" style="3" customWidth="1"/>
  </cols>
  <sheetData>
    <row r="1" ht="12.75" customHeight="1"/>
    <row r="2" ht="12.75" customHeight="1"/>
    <row r="3" spans="3:10" ht="23.25" customHeight="1">
      <c r="C3" s="188" t="s">
        <v>0</v>
      </c>
      <c r="D3" s="188"/>
      <c r="E3" s="188"/>
      <c r="F3" s="188"/>
      <c r="G3" s="188"/>
      <c r="H3" s="188"/>
      <c r="I3" s="188"/>
      <c r="J3" s="188"/>
    </row>
    <row r="4" spans="1:10" ht="23.25" customHeight="1">
      <c r="A4" s="3"/>
      <c r="C4" s="188" t="s">
        <v>59</v>
      </c>
      <c r="D4" s="188"/>
      <c r="E4" s="188"/>
      <c r="F4" s="188"/>
      <c r="G4" s="188"/>
      <c r="H4" s="188"/>
      <c r="I4" s="188"/>
      <c r="J4" s="188"/>
    </row>
    <row r="5" ht="12.75" customHeight="1"/>
    <row r="6" ht="18" customHeight="1">
      <c r="A6" s="4" t="s">
        <v>60</v>
      </c>
    </row>
    <row r="7" ht="13.5" customHeight="1"/>
    <row r="8" spans="1:10" s="1" customFormat="1" ht="28.5" customHeight="1">
      <c r="A8" s="61" t="s">
        <v>3</v>
      </c>
      <c r="B8" s="61" t="s">
        <v>4</v>
      </c>
      <c r="C8" s="61" t="s">
        <v>5</v>
      </c>
      <c r="D8" s="61" t="s">
        <v>6</v>
      </c>
      <c r="E8" s="61" t="s">
        <v>7</v>
      </c>
      <c r="F8" s="61" t="s">
        <v>8</v>
      </c>
      <c r="G8" s="61" t="s">
        <v>9</v>
      </c>
      <c r="H8" s="61" t="s">
        <v>10</v>
      </c>
      <c r="I8" s="61" t="s">
        <v>11</v>
      </c>
      <c r="J8" s="61" t="s">
        <v>12</v>
      </c>
    </row>
    <row r="9" spans="1:11" s="67" customFormat="1" ht="17.25" customHeight="1">
      <c r="A9" s="62">
        <v>1</v>
      </c>
      <c r="B9" s="62">
        <v>101</v>
      </c>
      <c r="C9" s="63" t="s">
        <v>13</v>
      </c>
      <c r="D9" s="64">
        <f>'2009'!D7*1.06</f>
        <v>492.90000000000003</v>
      </c>
      <c r="E9" s="65">
        <f>'2009'!E7*1.06</f>
        <v>517.5450000000001</v>
      </c>
      <c r="F9" s="64">
        <f>'2009'!F7*1.06</f>
        <v>543.4196</v>
      </c>
      <c r="G9" s="65">
        <f>'2009'!G7*1.06</f>
        <v>570.598</v>
      </c>
      <c r="H9" s="64">
        <f>'2009'!H7*1.06</f>
        <v>599.1226</v>
      </c>
      <c r="I9" s="65">
        <f>'2009'!I7*1.06</f>
        <v>629.0782</v>
      </c>
      <c r="J9" s="64">
        <f>'2009'!J7*1.06</f>
        <v>660.5284</v>
      </c>
      <c r="K9" s="66"/>
    </row>
    <row r="10" spans="1:10" s="67" customFormat="1" ht="17.25" customHeight="1">
      <c r="A10" s="62">
        <v>1</v>
      </c>
      <c r="B10" s="62">
        <v>111</v>
      </c>
      <c r="C10" s="63" t="s">
        <v>14</v>
      </c>
      <c r="D10" s="64">
        <f>'2009'!D8*1.06</f>
        <v>492.90000000000003</v>
      </c>
      <c r="E10" s="65">
        <f>'2009'!E8*1.06</f>
        <v>517.5450000000001</v>
      </c>
      <c r="F10" s="64">
        <f>'2009'!F8*1.06</f>
        <v>543.4196</v>
      </c>
      <c r="G10" s="65">
        <f>'2009'!G8*1.06</f>
        <v>570.598</v>
      </c>
      <c r="H10" s="64">
        <f>'2009'!H8*1.06</f>
        <v>599.1226</v>
      </c>
      <c r="I10" s="65">
        <f>'2009'!I8*1.06</f>
        <v>629.0782</v>
      </c>
      <c r="J10" s="64">
        <f>'2009'!J8*1.06</f>
        <v>660.5284</v>
      </c>
    </row>
    <row r="11" spans="1:10" s="72" customFormat="1" ht="17.25" customHeight="1">
      <c r="A11" s="68">
        <v>2</v>
      </c>
      <c r="B11" s="68">
        <v>102</v>
      </c>
      <c r="C11" s="69" t="s">
        <v>15</v>
      </c>
      <c r="D11" s="70">
        <f>'2009'!D9*1.06</f>
        <v>660.6026</v>
      </c>
      <c r="E11" s="71">
        <f>'2009'!E9*1.06</f>
        <v>693.6322</v>
      </c>
      <c r="F11" s="70">
        <f>'2009'!F9*1.06</f>
        <v>728.3154000000001</v>
      </c>
      <c r="G11" s="71">
        <f>'2009'!G9*1.06</f>
        <v>764.7264000000001</v>
      </c>
      <c r="H11" s="70">
        <f>'2009'!H9*1.06</f>
        <v>802.9712000000001</v>
      </c>
      <c r="I11" s="71">
        <f>'2009'!I9*1.06</f>
        <v>843.1134000000001</v>
      </c>
      <c r="J11" s="70">
        <f>'2009'!J9*1.06</f>
        <v>885.2696</v>
      </c>
    </row>
    <row r="12" spans="1:10" s="72" customFormat="1" ht="17.25" customHeight="1">
      <c r="A12" s="68">
        <v>2</v>
      </c>
      <c r="B12" s="68">
        <v>112</v>
      </c>
      <c r="C12" s="69" t="s">
        <v>16</v>
      </c>
      <c r="D12" s="70">
        <f>'2009'!D10*1.06</f>
        <v>660.6026</v>
      </c>
      <c r="E12" s="71">
        <f>'2009'!E10*1.06</f>
        <v>693.6322</v>
      </c>
      <c r="F12" s="70">
        <f>'2009'!F10*1.06</f>
        <v>728.3154000000001</v>
      </c>
      <c r="G12" s="71">
        <f>'2009'!G10*1.06</f>
        <v>764.7264000000001</v>
      </c>
      <c r="H12" s="70">
        <f>'2009'!H10*1.06</f>
        <v>802.9712000000001</v>
      </c>
      <c r="I12" s="71">
        <f>'2009'!I10*1.06</f>
        <v>843.1134000000001</v>
      </c>
      <c r="J12" s="70">
        <f>'2009'!J10*1.06</f>
        <v>885.2696</v>
      </c>
    </row>
    <row r="13" spans="1:10" s="73" customFormat="1" ht="18" customHeight="1">
      <c r="A13" s="62">
        <v>3</v>
      </c>
      <c r="B13" s="62">
        <v>121</v>
      </c>
      <c r="C13" s="63" t="s">
        <v>17</v>
      </c>
      <c r="D13" s="64">
        <f>'2009'!D11*1.06</f>
        <v>781.4638000000001</v>
      </c>
      <c r="E13" s="65">
        <f>'2009'!E11*1.06</f>
        <v>820.5354000000001</v>
      </c>
      <c r="F13" s="64">
        <f>'2009'!F11*1.06</f>
        <v>861.568</v>
      </c>
      <c r="G13" s="65">
        <f>'2009'!G11*1.06</f>
        <v>904.6464000000001</v>
      </c>
      <c r="H13" s="64">
        <f>'2009'!H11*1.06</f>
        <v>949.8766</v>
      </c>
      <c r="I13" s="65">
        <f>'2009'!I11*1.06</f>
        <v>997.3646</v>
      </c>
      <c r="J13" s="64">
        <f>'2009'!J11*1.06</f>
        <v>1047.2376000000002</v>
      </c>
    </row>
    <row r="14" spans="1:10" s="73" customFormat="1" ht="17.25" customHeight="1">
      <c r="A14" s="62">
        <v>3</v>
      </c>
      <c r="B14" s="62">
        <v>131</v>
      </c>
      <c r="C14" s="63" t="s">
        <v>18</v>
      </c>
      <c r="D14" s="64">
        <f>'2009'!D12*1.06</f>
        <v>781.4638000000001</v>
      </c>
      <c r="E14" s="65">
        <f>'2009'!E12*1.06</f>
        <v>820.5354000000001</v>
      </c>
      <c r="F14" s="64">
        <f>'2009'!F12*1.06</f>
        <v>861.568</v>
      </c>
      <c r="G14" s="65">
        <f>'2009'!G12*1.06</f>
        <v>904.6464000000001</v>
      </c>
      <c r="H14" s="64">
        <f>'2009'!H12*1.06</f>
        <v>949.8766</v>
      </c>
      <c r="I14" s="65">
        <f>'2009'!I12*1.06</f>
        <v>997.3646</v>
      </c>
      <c r="J14" s="64">
        <f>'2009'!J12*1.06</f>
        <v>1047.2376000000002</v>
      </c>
    </row>
    <row r="15" spans="1:10" s="73" customFormat="1" ht="17.25" customHeight="1">
      <c r="A15" s="62">
        <v>3</v>
      </c>
      <c r="B15" s="62">
        <v>141</v>
      </c>
      <c r="C15" s="63" t="s">
        <v>19</v>
      </c>
      <c r="D15" s="64">
        <f>'2009'!D13*1.06</f>
        <v>781.4638000000001</v>
      </c>
      <c r="E15" s="65">
        <f>'2009'!E13*1.06</f>
        <v>820.5354000000001</v>
      </c>
      <c r="F15" s="64">
        <f>'2009'!F13*1.06</f>
        <v>861.568</v>
      </c>
      <c r="G15" s="65">
        <f>'2009'!G13*1.06</f>
        <v>904.6464000000001</v>
      </c>
      <c r="H15" s="64">
        <f>'2009'!H13*1.06</f>
        <v>949.8766</v>
      </c>
      <c r="I15" s="65">
        <f>'2009'!I13*1.06</f>
        <v>997.3646</v>
      </c>
      <c r="J15" s="64">
        <f>'2009'!J13*1.06</f>
        <v>1047.2376000000002</v>
      </c>
    </row>
    <row r="16" spans="1:10" s="72" customFormat="1" ht="17.25" customHeight="1">
      <c r="A16" s="68">
        <v>4</v>
      </c>
      <c r="B16" s="68">
        <v>151</v>
      </c>
      <c r="C16" s="69" t="s">
        <v>20</v>
      </c>
      <c r="D16" s="70">
        <f>'2009'!D14*1.06</f>
        <v>866.8256</v>
      </c>
      <c r="E16" s="71">
        <f>'2009'!E14*1.06</f>
        <v>910.169</v>
      </c>
      <c r="F16" s="70">
        <f>'2009'!F14*1.06</f>
        <v>955.6748000000001</v>
      </c>
      <c r="G16" s="71">
        <f>'2009'!G14*1.06</f>
        <v>1003.4596</v>
      </c>
      <c r="H16" s="70">
        <f>'2009'!H14*1.06</f>
        <v>1053.6294</v>
      </c>
      <c r="I16" s="71">
        <f>'2009'!I14*1.06</f>
        <v>1106.3114</v>
      </c>
      <c r="J16" s="70">
        <f>'2009'!J14*1.06</f>
        <v>1161.6328</v>
      </c>
    </row>
    <row r="17" spans="1:10" s="73" customFormat="1" ht="17.25" customHeight="1">
      <c r="A17" s="62">
        <v>5</v>
      </c>
      <c r="B17" s="62" t="s">
        <v>21</v>
      </c>
      <c r="C17" s="63" t="s">
        <v>22</v>
      </c>
      <c r="D17" s="64">
        <f>'2009'!D15*1.06</f>
        <v>1152.9620000000002</v>
      </c>
      <c r="E17" s="65">
        <f>'2009'!E15*1.06</f>
        <v>1210.6154</v>
      </c>
      <c r="F17" s="64">
        <f>'2009'!F15*1.06</f>
        <v>1271.1414000000002</v>
      </c>
      <c r="G17" s="65">
        <f>'2009'!G15*1.06</f>
        <v>1334.699</v>
      </c>
      <c r="H17" s="64">
        <f>'2009'!H15*1.06</f>
        <v>1401.4366</v>
      </c>
      <c r="I17" s="65">
        <f>'2009'!I15*1.06</f>
        <v>1471.5026</v>
      </c>
      <c r="J17" s="64">
        <f>'2009'!J15*1.06</f>
        <v>1545.0772</v>
      </c>
    </row>
    <row r="18" spans="1:10" s="73" customFormat="1" ht="17.25" customHeight="1">
      <c r="A18" s="62">
        <v>5</v>
      </c>
      <c r="B18" s="62">
        <v>201</v>
      </c>
      <c r="C18" s="63" t="s">
        <v>23</v>
      </c>
      <c r="D18" s="64">
        <f>'2009'!D16*1.06</f>
        <v>1152.9620000000002</v>
      </c>
      <c r="E18" s="65">
        <f>'2009'!E16*1.06</f>
        <v>1210.6154</v>
      </c>
      <c r="F18" s="64">
        <f>'2009'!F16*1.06</f>
        <v>1271.1414000000002</v>
      </c>
      <c r="G18" s="65">
        <f>'2009'!G16*1.06</f>
        <v>1334.699</v>
      </c>
      <c r="H18" s="64">
        <f>'2009'!H16*1.06</f>
        <v>1401.4366</v>
      </c>
      <c r="I18" s="65">
        <f>'2009'!I16*1.06</f>
        <v>1471.5026</v>
      </c>
      <c r="J18" s="64">
        <f>'2009'!J16*1.06</f>
        <v>1545.0772</v>
      </c>
    </row>
    <row r="19" spans="1:10" s="73" customFormat="1" ht="17.25" customHeight="1">
      <c r="A19" s="62">
        <v>5</v>
      </c>
      <c r="B19" s="62">
        <v>210</v>
      </c>
      <c r="C19" s="63" t="s">
        <v>24</v>
      </c>
      <c r="D19" s="64">
        <f>'2009'!D17*1.06</f>
        <v>1152.9620000000002</v>
      </c>
      <c r="E19" s="65">
        <f>'2009'!E17*1.06</f>
        <v>1210.6154</v>
      </c>
      <c r="F19" s="64">
        <f>'2009'!F17*1.06</f>
        <v>1271.1414000000002</v>
      </c>
      <c r="G19" s="65">
        <f>'2009'!G17*1.06</f>
        <v>1334.699</v>
      </c>
      <c r="H19" s="64">
        <f>'2009'!H17*1.06</f>
        <v>1401.4366</v>
      </c>
      <c r="I19" s="65">
        <f>'2009'!I17*1.06</f>
        <v>1471.5026</v>
      </c>
      <c r="J19" s="64">
        <f>'2009'!J17*1.06</f>
        <v>1545.0772</v>
      </c>
    </row>
    <row r="20" spans="1:10" s="72" customFormat="1" ht="17.25" customHeight="1">
      <c r="A20" s="68">
        <v>6</v>
      </c>
      <c r="B20" s="68">
        <v>202</v>
      </c>
      <c r="C20" s="69" t="s">
        <v>25</v>
      </c>
      <c r="D20" s="70">
        <f>'2009'!D18*1.06</f>
        <v>1279.1974</v>
      </c>
      <c r="E20" s="71">
        <f>'2009'!E18*1.06</f>
        <v>1343.1578000000002</v>
      </c>
      <c r="F20" s="70">
        <f>'2009'!F18*1.06</f>
        <v>1410.3194</v>
      </c>
      <c r="G20" s="71">
        <f>'2009'!G18*1.06</f>
        <v>1480.8306</v>
      </c>
      <c r="H20" s="70">
        <f>'2009'!H18*1.06</f>
        <v>1554.8716</v>
      </c>
      <c r="I20" s="71">
        <f>'2009'!I18*1.06</f>
        <v>1632.612</v>
      </c>
      <c r="J20" s="70">
        <f>'2009'!J18*1.06</f>
        <v>1714.2426</v>
      </c>
    </row>
    <row r="21" spans="1:10" s="72" customFormat="1" ht="17.25" customHeight="1">
      <c r="A21" s="68">
        <v>6</v>
      </c>
      <c r="B21" s="68">
        <v>211</v>
      </c>
      <c r="C21" s="69" t="s">
        <v>26</v>
      </c>
      <c r="D21" s="70">
        <f>'2009'!D19*1.06</f>
        <v>1279.1974</v>
      </c>
      <c r="E21" s="71">
        <f>'2009'!E19*1.06</f>
        <v>1343.1578000000002</v>
      </c>
      <c r="F21" s="70">
        <f>'2009'!F19*1.06</f>
        <v>1410.3194</v>
      </c>
      <c r="G21" s="71">
        <f>'2009'!G19*1.06</f>
        <v>1480.8306</v>
      </c>
      <c r="H21" s="70">
        <f>'2009'!H19*1.06</f>
        <v>1554.8716</v>
      </c>
      <c r="I21" s="71">
        <f>'2009'!I19*1.06</f>
        <v>1632.612</v>
      </c>
      <c r="J21" s="70">
        <f>'2009'!J19*1.06</f>
        <v>1714.2426</v>
      </c>
    </row>
    <row r="22" spans="1:10" s="72" customFormat="1" ht="16.5" customHeight="1">
      <c r="A22" s="68">
        <v>6</v>
      </c>
      <c r="B22" s="68" t="s">
        <v>27</v>
      </c>
      <c r="C22" s="69" t="s">
        <v>28</v>
      </c>
      <c r="D22" s="70">
        <f>'2009'!D20*1.06</f>
        <v>1279.1974</v>
      </c>
      <c r="E22" s="71">
        <f>'2009'!E20*1.06</f>
        <v>1343.1578000000002</v>
      </c>
      <c r="F22" s="70">
        <f>'2009'!F20*1.06</f>
        <v>1410.3194</v>
      </c>
      <c r="G22" s="71">
        <f>'2009'!G20*1.06</f>
        <v>1480.8306</v>
      </c>
      <c r="H22" s="70">
        <f>'2009'!H20*1.06</f>
        <v>1554.8716</v>
      </c>
      <c r="I22" s="71">
        <f>'2009'!I20*1.06</f>
        <v>1632.612</v>
      </c>
      <c r="J22" s="70">
        <f>'2009'!J20*1.06</f>
        <v>1714.2426</v>
      </c>
    </row>
    <row r="23" spans="1:10" s="73" customFormat="1" ht="16.5" customHeight="1">
      <c r="A23" s="62">
        <v>7</v>
      </c>
      <c r="B23" s="62">
        <v>301</v>
      </c>
      <c r="C23" s="63" t="s">
        <v>29</v>
      </c>
      <c r="D23" s="64">
        <f>'2009'!D21*1.06</f>
        <v>2192.9068</v>
      </c>
      <c r="E23" s="65">
        <f>'2009'!E21*1.06</f>
        <v>2302.5532</v>
      </c>
      <c r="F23" s="64">
        <f>'2009'!F21*1.06</f>
        <v>2417.6798</v>
      </c>
      <c r="G23" s="65">
        <f>'2009'!G21*1.06</f>
        <v>2538.5622</v>
      </c>
      <c r="H23" s="64">
        <f>'2009'!H21*1.06</f>
        <v>2665.4972</v>
      </c>
      <c r="I23" s="65">
        <f>'2009'!I21*1.06</f>
        <v>2798.771</v>
      </c>
      <c r="J23" s="64">
        <f>'2009'!J21*1.06</f>
        <v>2938.7016000000003</v>
      </c>
    </row>
    <row r="24" spans="1:10" s="73" customFormat="1" ht="17.25" customHeight="1">
      <c r="A24" s="62">
        <v>7</v>
      </c>
      <c r="B24" s="62">
        <v>311</v>
      </c>
      <c r="C24" s="63" t="s">
        <v>30</v>
      </c>
      <c r="D24" s="64">
        <f>'2009'!D22*1.06</f>
        <v>2192.9068</v>
      </c>
      <c r="E24" s="65">
        <f>'2009'!E22*1.06</f>
        <v>2302.5532</v>
      </c>
      <c r="F24" s="64">
        <f>'2009'!F22*1.06</f>
        <v>2417.6798</v>
      </c>
      <c r="G24" s="65">
        <f>'2009'!G22*1.06</f>
        <v>2538.5622</v>
      </c>
      <c r="H24" s="64">
        <f>'2009'!H22*1.06</f>
        <v>2665.4972</v>
      </c>
      <c r="I24" s="65">
        <f>'2009'!I22*1.06</f>
        <v>2798.771</v>
      </c>
      <c r="J24" s="64">
        <f>'2009'!J22*1.06</f>
        <v>2938.7016000000003</v>
      </c>
    </row>
    <row r="25" spans="1:10" s="73" customFormat="1" ht="17.25" customHeight="1">
      <c r="A25" s="62">
        <v>7</v>
      </c>
      <c r="B25" s="62">
        <v>321</v>
      </c>
      <c r="C25" s="63" t="s">
        <v>31</v>
      </c>
      <c r="D25" s="64">
        <f>'2009'!D23*1.06</f>
        <v>2192.9068</v>
      </c>
      <c r="E25" s="65">
        <f>'2009'!E23*1.06</f>
        <v>2302.5532</v>
      </c>
      <c r="F25" s="64">
        <f>'2009'!F23*1.06</f>
        <v>2417.6798</v>
      </c>
      <c r="G25" s="65">
        <f>'2009'!G23*1.06</f>
        <v>2538.5622</v>
      </c>
      <c r="H25" s="64">
        <f>'2009'!H23*1.06</f>
        <v>2665.4972</v>
      </c>
      <c r="I25" s="65">
        <f>'2009'!I23*1.06</f>
        <v>2798.771</v>
      </c>
      <c r="J25" s="64">
        <f>'2009'!J23*1.06</f>
        <v>2938.7016000000003</v>
      </c>
    </row>
    <row r="26" spans="1:10" s="73" customFormat="1" ht="17.25" customHeight="1">
      <c r="A26" s="62">
        <v>7</v>
      </c>
      <c r="B26" s="62">
        <v>331</v>
      </c>
      <c r="C26" s="63" t="s">
        <v>32</v>
      </c>
      <c r="D26" s="64">
        <f>'2009'!D24*1.06</f>
        <v>2192.9068</v>
      </c>
      <c r="E26" s="65">
        <f>'2009'!E24*1.06</f>
        <v>2302.5532</v>
      </c>
      <c r="F26" s="64">
        <f>'2009'!F24*1.06</f>
        <v>2417.6798</v>
      </c>
      <c r="G26" s="65">
        <f>'2009'!G24*1.06</f>
        <v>2538.5622</v>
      </c>
      <c r="H26" s="64">
        <f>'2009'!H24*1.06</f>
        <v>2665.4972</v>
      </c>
      <c r="I26" s="65">
        <f>'2009'!I24*1.06</f>
        <v>2798.771</v>
      </c>
      <c r="J26" s="64">
        <f>'2009'!J24*1.06</f>
        <v>2938.7016000000003</v>
      </c>
    </row>
    <row r="27" spans="1:10" s="73" customFormat="1" ht="17.25" customHeight="1">
      <c r="A27" s="62">
        <v>7</v>
      </c>
      <c r="B27" s="62" t="s">
        <v>33</v>
      </c>
      <c r="C27" s="63" t="s">
        <v>34</v>
      </c>
      <c r="D27" s="64">
        <f>'2009'!D25*1.06</f>
        <v>2192.9068</v>
      </c>
      <c r="E27" s="65">
        <f>'2009'!E25*1.06</f>
        <v>2302.5532</v>
      </c>
      <c r="F27" s="64">
        <f>'2009'!F25*1.06</f>
        <v>2417.6798</v>
      </c>
      <c r="G27" s="65">
        <f>'2009'!G25*1.06</f>
        <v>2538.5622</v>
      </c>
      <c r="H27" s="64">
        <f>'2009'!H25*1.06</f>
        <v>2665.4972</v>
      </c>
      <c r="I27" s="65">
        <f>'2009'!I25*1.06</f>
        <v>2798.771</v>
      </c>
      <c r="J27" s="64">
        <f>'2009'!J25*1.06</f>
        <v>2938.7016000000003</v>
      </c>
    </row>
    <row r="28" spans="1:10" s="72" customFormat="1" ht="17.25" customHeight="1">
      <c r="A28" s="68">
        <v>8</v>
      </c>
      <c r="B28" s="68">
        <v>341</v>
      </c>
      <c r="C28" s="69" t="s">
        <v>35</v>
      </c>
      <c r="D28" s="70">
        <f>'2009'!D26*1.06</f>
        <v>3491.7036000000003</v>
      </c>
      <c r="E28" s="71">
        <f>'2009'!E26*1.06</f>
        <v>3666.2856000000006</v>
      </c>
      <c r="F28" s="70">
        <f>'2009'!F26*1.06</f>
        <v>3849.602</v>
      </c>
      <c r="G28" s="71">
        <f>'2009'!G26*1.06</f>
        <v>4042.0874000000003</v>
      </c>
      <c r="H28" s="70">
        <f>'2009'!H26*1.06</f>
        <v>4244.187</v>
      </c>
      <c r="I28" s="71">
        <f>'2009'!I26*1.06</f>
        <v>4456.398999999999</v>
      </c>
      <c r="J28" s="70">
        <f>'2009'!J26*1.06</f>
        <v>4679.2216</v>
      </c>
    </row>
    <row r="29" spans="1:10" s="73" customFormat="1" ht="17.25" customHeight="1">
      <c r="A29" s="62">
        <v>9</v>
      </c>
      <c r="B29" s="62">
        <v>351</v>
      </c>
      <c r="C29" s="63" t="s">
        <v>36</v>
      </c>
      <c r="D29" s="64">
        <v>4335</v>
      </c>
      <c r="E29" s="65">
        <f aca="true" t="shared" si="0" ref="E29:J32">D29*5%+D29</f>
        <v>4551.75</v>
      </c>
      <c r="F29" s="64">
        <f t="shared" si="0"/>
        <v>4779.3375</v>
      </c>
      <c r="G29" s="65">
        <f t="shared" si="0"/>
        <v>5018.304375</v>
      </c>
      <c r="H29" s="64">
        <f t="shared" si="0"/>
        <v>5269.21959375</v>
      </c>
      <c r="I29" s="65">
        <f t="shared" si="0"/>
        <v>5532.6805734375</v>
      </c>
      <c r="J29" s="64">
        <f t="shared" si="0"/>
        <v>5809.314602109375</v>
      </c>
    </row>
    <row r="30" spans="1:10" s="73" customFormat="1" ht="18" customHeight="1">
      <c r="A30" s="62">
        <v>9</v>
      </c>
      <c r="B30" s="62">
        <v>361</v>
      </c>
      <c r="C30" s="63" t="s">
        <v>37</v>
      </c>
      <c r="D30" s="64">
        <v>4335</v>
      </c>
      <c r="E30" s="65">
        <f t="shared" si="0"/>
        <v>4551.75</v>
      </c>
      <c r="F30" s="64">
        <f t="shared" si="0"/>
        <v>4779.3375</v>
      </c>
      <c r="G30" s="65">
        <f t="shared" si="0"/>
        <v>5018.304375</v>
      </c>
      <c r="H30" s="64">
        <f t="shared" si="0"/>
        <v>5269.21959375</v>
      </c>
      <c r="I30" s="65">
        <f t="shared" si="0"/>
        <v>5532.6805734375</v>
      </c>
      <c r="J30" s="64">
        <f t="shared" si="0"/>
        <v>5809.314602109375</v>
      </c>
    </row>
    <row r="31" spans="1:10" s="73" customFormat="1" ht="17.25" customHeight="1">
      <c r="A31" s="62">
        <v>9</v>
      </c>
      <c r="B31" s="62">
        <v>371</v>
      </c>
      <c r="C31" s="63" t="s">
        <v>38</v>
      </c>
      <c r="D31" s="64">
        <v>4335</v>
      </c>
      <c r="E31" s="65">
        <f t="shared" si="0"/>
        <v>4551.75</v>
      </c>
      <c r="F31" s="64">
        <f t="shared" si="0"/>
        <v>4779.3375</v>
      </c>
      <c r="G31" s="65">
        <f t="shared" si="0"/>
        <v>5018.304375</v>
      </c>
      <c r="H31" s="64">
        <f t="shared" si="0"/>
        <v>5269.21959375</v>
      </c>
      <c r="I31" s="65">
        <f t="shared" si="0"/>
        <v>5532.6805734375</v>
      </c>
      <c r="J31" s="64">
        <f t="shared" si="0"/>
        <v>5809.314602109375</v>
      </c>
    </row>
    <row r="32" spans="1:10" s="73" customFormat="1" ht="17.25" customHeight="1">
      <c r="A32" s="62">
        <v>9</v>
      </c>
      <c r="B32" s="62">
        <v>381</v>
      </c>
      <c r="C32" s="63" t="s">
        <v>39</v>
      </c>
      <c r="D32" s="64">
        <v>4335</v>
      </c>
      <c r="E32" s="65">
        <f t="shared" si="0"/>
        <v>4551.75</v>
      </c>
      <c r="F32" s="64">
        <f t="shared" si="0"/>
        <v>4779.3375</v>
      </c>
      <c r="G32" s="65">
        <f t="shared" si="0"/>
        <v>5018.304375</v>
      </c>
      <c r="H32" s="64">
        <f t="shared" si="0"/>
        <v>5269.21959375</v>
      </c>
      <c r="I32" s="65">
        <f t="shared" si="0"/>
        <v>5532.6805734375</v>
      </c>
      <c r="J32" s="64">
        <f t="shared" si="0"/>
        <v>5809.314602109375</v>
      </c>
    </row>
    <row r="39" spans="3:10" ht="24.75" customHeight="1">
      <c r="C39" s="188" t="s">
        <v>0</v>
      </c>
      <c r="D39" s="188"/>
      <c r="E39" s="188"/>
      <c r="F39" s="188"/>
      <c r="G39" s="188"/>
      <c r="H39" s="188"/>
      <c r="I39" s="188"/>
      <c r="J39" s="188"/>
    </row>
    <row r="40" spans="1:10" ht="24.75" customHeight="1">
      <c r="A40" s="3"/>
      <c r="C40" s="188" t="s">
        <v>59</v>
      </c>
      <c r="D40" s="188"/>
      <c r="E40" s="188"/>
      <c r="F40" s="188"/>
      <c r="G40" s="188"/>
      <c r="H40" s="188"/>
      <c r="I40" s="188"/>
      <c r="J40" s="188"/>
    </row>
    <row r="41" ht="24.75" customHeight="1">
      <c r="A41" s="4"/>
    </row>
    <row r="42" spans="1:3" ht="15.75" customHeight="1">
      <c r="A42" s="4"/>
      <c r="B42" s="42" t="s">
        <v>61</v>
      </c>
      <c r="C42" s="3"/>
    </row>
    <row r="43" spans="1:4" ht="18" customHeight="1">
      <c r="A43" s="58" t="s">
        <v>41</v>
      </c>
      <c r="B43" s="74"/>
      <c r="C43" s="75" t="s">
        <v>62</v>
      </c>
      <c r="D43" s="44"/>
    </row>
    <row r="44" spans="1:3" ht="18" customHeight="1">
      <c r="A44" s="76"/>
      <c r="B44" s="74"/>
      <c r="C44" s="77"/>
    </row>
    <row r="45" spans="1:10" ht="15.75" customHeight="1">
      <c r="A45" s="78" t="s">
        <v>43</v>
      </c>
      <c r="B45" s="79"/>
      <c r="C45" s="80" t="s">
        <v>44</v>
      </c>
      <c r="D45" s="34"/>
      <c r="E45" s="34"/>
      <c r="F45" s="34"/>
      <c r="G45" s="34"/>
      <c r="H45" s="34"/>
      <c r="I45" s="34"/>
      <c r="J45" s="34"/>
    </row>
    <row r="46" spans="1:10" ht="15.75" customHeight="1">
      <c r="A46" s="36"/>
      <c r="B46" s="81"/>
      <c r="C46" s="82" t="s">
        <v>45</v>
      </c>
      <c r="D46" s="34"/>
      <c r="E46" s="34"/>
      <c r="F46" s="34"/>
      <c r="G46" s="34"/>
      <c r="H46" s="34"/>
      <c r="I46" s="34"/>
      <c r="J46" s="34"/>
    </row>
    <row r="47" spans="1:10" ht="15.75" customHeight="1">
      <c r="A47" s="83" t="s">
        <v>46</v>
      </c>
      <c r="B47" s="84"/>
      <c r="C47" s="84"/>
      <c r="D47" s="34"/>
      <c r="E47" s="34"/>
      <c r="F47" s="34"/>
      <c r="G47" s="34"/>
      <c r="H47" s="34"/>
      <c r="I47" s="34"/>
      <c r="J47" s="34"/>
    </row>
    <row r="48" spans="1:10" ht="15.75" customHeight="1">
      <c r="A48" s="85" t="s">
        <v>63</v>
      </c>
      <c r="B48" s="86"/>
      <c r="C48" s="87">
        <v>900</v>
      </c>
      <c r="D48" s="34"/>
      <c r="E48" s="34"/>
      <c r="F48" s="34"/>
      <c r="G48" s="34"/>
      <c r="H48" s="34"/>
      <c r="I48" s="34"/>
      <c r="J48" s="34"/>
    </row>
    <row r="49" spans="1:10" ht="15.75" customHeight="1">
      <c r="A49" s="88" t="s">
        <v>64</v>
      </c>
      <c r="B49" s="86"/>
      <c r="C49" s="89">
        <v>900</v>
      </c>
      <c r="D49" s="34"/>
      <c r="E49" s="34"/>
      <c r="F49" s="34"/>
      <c r="G49" s="34"/>
      <c r="H49" s="34"/>
      <c r="I49" s="34"/>
      <c r="J49" s="34"/>
    </row>
    <row r="50" spans="1:10" ht="15.75" customHeight="1">
      <c r="A50" s="90" t="s">
        <v>65</v>
      </c>
      <c r="B50" s="86"/>
      <c r="C50" s="89">
        <v>750</v>
      </c>
      <c r="D50" s="34"/>
      <c r="E50" s="34"/>
      <c r="F50" s="34"/>
      <c r="G50" s="34"/>
      <c r="H50" s="34"/>
      <c r="I50" s="34"/>
      <c r="J50" s="34"/>
    </row>
    <row r="51" spans="1:10" ht="15.75" customHeight="1">
      <c r="A51" s="90" t="s">
        <v>66</v>
      </c>
      <c r="B51" s="86"/>
      <c r="C51" s="89">
        <v>700</v>
      </c>
      <c r="D51" s="34"/>
      <c r="E51" s="34"/>
      <c r="F51" s="34"/>
      <c r="G51" s="34"/>
      <c r="H51" s="34"/>
      <c r="I51" s="34"/>
      <c r="J51" s="34"/>
    </row>
    <row r="52" spans="1:10" ht="15.75" customHeight="1">
      <c r="A52" s="90" t="s">
        <v>67</v>
      </c>
      <c r="B52" s="86"/>
      <c r="C52" s="89">
        <v>400</v>
      </c>
      <c r="D52" s="34"/>
      <c r="E52" s="34"/>
      <c r="F52" s="34"/>
      <c r="G52" s="34"/>
      <c r="H52" s="34"/>
      <c r="I52" s="34"/>
      <c r="J52" s="34"/>
    </row>
    <row r="53" spans="1:10" ht="15.75" customHeight="1">
      <c r="A53" s="91" t="s">
        <v>68</v>
      </c>
      <c r="B53" s="92"/>
      <c r="C53" s="93">
        <v>300</v>
      </c>
      <c r="D53" s="34"/>
      <c r="E53" s="34"/>
      <c r="F53" s="34"/>
      <c r="G53" s="34"/>
      <c r="H53" s="34"/>
      <c r="I53" s="34"/>
      <c r="J53" s="34"/>
    </row>
    <row r="54" spans="1:10" ht="15.75" customHeight="1">
      <c r="A54" s="57"/>
      <c r="B54" s="57"/>
      <c r="C54" s="10"/>
      <c r="D54" s="34"/>
      <c r="E54" s="34"/>
      <c r="F54" s="34"/>
      <c r="G54" s="34"/>
      <c r="H54" s="34"/>
      <c r="I54" s="34"/>
      <c r="J54" s="34"/>
    </row>
    <row r="55" spans="1:10" ht="15.75" customHeight="1">
      <c r="A55" s="57" t="s">
        <v>69</v>
      </c>
      <c r="B55" s="57"/>
      <c r="C55" s="10"/>
      <c r="D55" s="34"/>
      <c r="E55" s="34"/>
      <c r="F55" s="34"/>
      <c r="G55" s="34"/>
      <c r="H55" s="34"/>
      <c r="I55" s="34"/>
      <c r="J55" s="34"/>
    </row>
    <row r="56" spans="1:10" ht="15.75" customHeight="1">
      <c r="A56" s="57"/>
      <c r="B56" s="57"/>
      <c r="C56" s="10"/>
      <c r="D56" s="34"/>
      <c r="E56" s="34"/>
      <c r="F56" s="34"/>
      <c r="G56" s="34"/>
      <c r="H56" s="34"/>
      <c r="I56" s="34"/>
      <c r="J56" s="34"/>
    </row>
    <row r="57" spans="1:10" ht="18" customHeight="1">
      <c r="A57" s="94" t="s">
        <v>54</v>
      </c>
      <c r="B57" s="95"/>
      <c r="C57" s="96" t="s">
        <v>55</v>
      </c>
      <c r="D57" s="34"/>
      <c r="E57" s="34"/>
      <c r="F57" s="34"/>
      <c r="G57" s="34"/>
      <c r="H57" s="34"/>
      <c r="I57" s="34"/>
      <c r="J57" s="34"/>
    </row>
    <row r="58" spans="1:10" ht="18.75" customHeight="1">
      <c r="A58" s="97" t="s">
        <v>56</v>
      </c>
      <c r="B58" s="98"/>
      <c r="C58" s="99">
        <f>'2009'!C53*1.06</f>
        <v>1459.5352000000003</v>
      </c>
      <c r="D58" s="34"/>
      <c r="E58" s="34"/>
      <c r="F58" s="34"/>
      <c r="G58" s="34"/>
      <c r="H58" s="34"/>
      <c r="I58" s="34"/>
      <c r="J58" s="34"/>
    </row>
    <row r="59" spans="1:10" ht="18.75" customHeight="1">
      <c r="A59" s="100" t="s">
        <v>57</v>
      </c>
      <c r="B59" s="98"/>
      <c r="C59" s="99">
        <f>'2009'!C54*1.06</f>
        <v>2068.1978000000004</v>
      </c>
      <c r="D59" s="34"/>
      <c r="E59" s="34"/>
      <c r="F59" s="34"/>
      <c r="G59" s="34"/>
      <c r="H59" s="34"/>
      <c r="I59" s="34"/>
      <c r="J59" s="34"/>
    </row>
    <row r="60" spans="1:10" ht="18" customHeight="1">
      <c r="A60" s="101" t="s">
        <v>58</v>
      </c>
      <c r="B60" s="102"/>
      <c r="C60" s="103">
        <f>'2009'!C55*1.06</f>
        <v>2929.946</v>
      </c>
      <c r="D60" s="34"/>
      <c r="E60" s="34"/>
      <c r="F60" s="34"/>
      <c r="G60" s="34"/>
      <c r="H60" s="34"/>
      <c r="I60" s="34"/>
      <c r="J60" s="34"/>
    </row>
  </sheetData>
  <sheetProtection selectLockedCells="1" selectUnlockedCells="1"/>
  <mergeCells count="4">
    <mergeCell ref="C3:J3"/>
    <mergeCell ref="C4:J4"/>
    <mergeCell ref="C39:J39"/>
    <mergeCell ref="C40:J40"/>
  </mergeCells>
  <printOptions/>
  <pageMargins left="0.7875" right="0.7875" top="0.39375" bottom="0.1965277777777777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3">
      <selection activeCell="D10" sqref="D10"/>
    </sheetView>
  </sheetViews>
  <sheetFormatPr defaultColWidth="9.140625" defaultRowHeight="12.75"/>
  <cols>
    <col min="1" max="1" width="12.140625" style="0" customWidth="1"/>
    <col min="2" max="2" width="9.7109375" style="0" customWidth="1"/>
    <col min="3" max="3" width="60.7109375" style="0" customWidth="1"/>
    <col min="4" max="4" width="12.00390625" style="0" customWidth="1"/>
    <col min="5" max="6" width="11.28125" style="0" customWidth="1"/>
    <col min="7" max="7" width="11.421875" style="0" customWidth="1"/>
    <col min="8" max="9" width="11.7109375" style="0" customWidth="1"/>
    <col min="10" max="10" width="12.00390625" style="0" customWidth="1"/>
  </cols>
  <sheetData>
    <row r="1" spans="1:10" ht="12.75">
      <c r="A1" s="1"/>
      <c r="B1" s="1"/>
      <c r="C1" s="2"/>
      <c r="D1" s="3"/>
      <c r="E1" s="3"/>
      <c r="F1" s="3"/>
      <c r="G1" s="3"/>
      <c r="H1" s="3"/>
      <c r="I1" s="3"/>
      <c r="J1" s="3"/>
    </row>
    <row r="2" spans="1:10" ht="12.75">
      <c r="A2" s="1"/>
      <c r="B2" s="1"/>
      <c r="C2" s="2"/>
      <c r="D2" s="3"/>
      <c r="E2" s="3"/>
      <c r="F2" s="3"/>
      <c r="G2" s="3"/>
      <c r="H2" s="3"/>
      <c r="I2" s="3"/>
      <c r="J2" s="3"/>
    </row>
    <row r="3" spans="1:10" ht="23.25">
      <c r="A3" s="1"/>
      <c r="B3" s="1"/>
      <c r="C3" s="188" t="s">
        <v>0</v>
      </c>
      <c r="D3" s="188"/>
      <c r="E3" s="188"/>
      <c r="F3" s="188"/>
      <c r="G3" s="188"/>
      <c r="H3" s="188"/>
      <c r="I3" s="188"/>
      <c r="J3" s="188"/>
    </row>
    <row r="4" spans="1:10" ht="23.25">
      <c r="A4" s="3"/>
      <c r="B4" s="1"/>
      <c r="C4" s="188" t="s">
        <v>70</v>
      </c>
      <c r="D4" s="188"/>
      <c r="E4" s="188"/>
      <c r="F4" s="188"/>
      <c r="G4" s="188"/>
      <c r="H4" s="188"/>
      <c r="I4" s="188"/>
      <c r="J4" s="188"/>
    </row>
    <row r="5" spans="1:10" ht="12.75">
      <c r="A5" s="1"/>
      <c r="B5" s="1"/>
      <c r="C5" s="2"/>
      <c r="D5" s="3"/>
      <c r="E5" s="3"/>
      <c r="F5" s="3"/>
      <c r="G5" s="3"/>
      <c r="H5" s="3"/>
      <c r="I5" s="3"/>
      <c r="J5" s="3"/>
    </row>
    <row r="6" spans="1:10" ht="18">
      <c r="A6" s="4" t="s">
        <v>60</v>
      </c>
      <c r="B6" s="1"/>
      <c r="C6" s="2"/>
      <c r="D6" s="3"/>
      <c r="E6" s="3"/>
      <c r="F6" s="3"/>
      <c r="G6" s="3"/>
      <c r="H6" s="3"/>
      <c r="I6" s="3"/>
      <c r="J6" s="3"/>
    </row>
    <row r="7" spans="1:10" ht="12.75">
      <c r="A7" s="1"/>
      <c r="B7" s="1"/>
      <c r="C7" s="2"/>
      <c r="D7" s="3"/>
      <c r="E7" s="3"/>
      <c r="F7" s="3"/>
      <c r="G7" s="3"/>
      <c r="H7" s="3"/>
      <c r="I7" s="3"/>
      <c r="J7" s="3"/>
    </row>
    <row r="8" spans="1:10" ht="15.75">
      <c r="A8" s="61" t="s">
        <v>3</v>
      </c>
      <c r="B8" s="61" t="s">
        <v>4</v>
      </c>
      <c r="C8" s="61" t="s">
        <v>5</v>
      </c>
      <c r="D8" s="61" t="s">
        <v>6</v>
      </c>
      <c r="E8" s="61" t="s">
        <v>7</v>
      </c>
      <c r="F8" s="61" t="s">
        <v>8</v>
      </c>
      <c r="G8" s="61" t="s">
        <v>9</v>
      </c>
      <c r="H8" s="61" t="s">
        <v>10</v>
      </c>
      <c r="I8" s="61" t="s">
        <v>11</v>
      </c>
      <c r="J8" s="61" t="s">
        <v>12</v>
      </c>
    </row>
    <row r="9" spans="1:10" s="109" customFormat="1" ht="15.75">
      <c r="A9" s="104">
        <v>1</v>
      </c>
      <c r="B9" s="105">
        <v>101</v>
      </c>
      <c r="C9" s="106" t="s">
        <v>13</v>
      </c>
      <c r="D9" s="107">
        <f>'2010'!D9*0.065+'2010'!D9</f>
        <v>524.9385000000001</v>
      </c>
      <c r="E9" s="108">
        <f>'2010'!E9*6.5%+'2010'!E9</f>
        <v>551.1854250000001</v>
      </c>
      <c r="F9" s="107">
        <f>'2010'!F9*6.5%+'2010'!F9</f>
        <v>578.7418739999999</v>
      </c>
      <c r="G9" s="108">
        <f>'2010'!G9*6.5%+'2010'!G9</f>
        <v>607.68687</v>
      </c>
      <c r="H9" s="107">
        <f>'2010'!H9*6.5%+'2010'!H9</f>
        <v>638.0655690000001</v>
      </c>
      <c r="I9" s="108">
        <f>'2010'!I9*6.5%+'2010'!I9</f>
        <v>669.968283</v>
      </c>
      <c r="J9" s="107">
        <f>'2010'!J9*6.5%+'2010'!J9</f>
        <v>703.462746</v>
      </c>
    </row>
    <row r="10" spans="1:10" s="109" customFormat="1" ht="15.75">
      <c r="A10" s="110">
        <v>1</v>
      </c>
      <c r="B10" s="111">
        <v>111</v>
      </c>
      <c r="C10" s="112" t="s">
        <v>14</v>
      </c>
      <c r="D10" s="107">
        <f>'2010'!D10*6.5%+'2010'!D10</f>
        <v>524.9385000000001</v>
      </c>
      <c r="E10" s="108">
        <f>'2010'!E10*6.5%+'2010'!E10</f>
        <v>551.1854250000001</v>
      </c>
      <c r="F10" s="107">
        <f>'2010'!F10*6.5%+'2010'!F10</f>
        <v>578.7418739999999</v>
      </c>
      <c r="G10" s="108">
        <f>'2010'!G10*6.5%+'2010'!G10</f>
        <v>607.68687</v>
      </c>
      <c r="H10" s="107">
        <f>'2010'!H10*6.5%+'2010'!H10</f>
        <v>638.0655690000001</v>
      </c>
      <c r="I10" s="108">
        <f>'2010'!I10*6.5%+'2010'!I10</f>
        <v>669.968283</v>
      </c>
      <c r="J10" s="107">
        <f>'2010'!J10*6.5%+'2010'!J10</f>
        <v>703.462746</v>
      </c>
    </row>
    <row r="11" spans="1:10" s="118" customFormat="1" ht="15.75">
      <c r="A11" s="113">
        <v>2</v>
      </c>
      <c r="B11" s="114">
        <v>102</v>
      </c>
      <c r="C11" s="115" t="s">
        <v>15</v>
      </c>
      <c r="D11" s="116">
        <f>'2010'!D11*6.5%+'2010'!D11</f>
        <v>703.541769</v>
      </c>
      <c r="E11" s="117">
        <f>'2010'!E11*6.5%+'2010'!E11</f>
        <v>738.718293</v>
      </c>
      <c r="F11" s="116">
        <f>'2010'!F11*6.5%+'2010'!F11</f>
        <v>775.6559010000001</v>
      </c>
      <c r="G11" s="117">
        <f>'2010'!G11*6.5%+'2010'!G11</f>
        <v>814.4336160000001</v>
      </c>
      <c r="H11" s="116">
        <f>'2010'!H11*6.5%+'2010'!H11</f>
        <v>855.1643280000001</v>
      </c>
      <c r="I11" s="117">
        <f>'2010'!I11*6.5%+'2010'!I11</f>
        <v>897.9157710000001</v>
      </c>
      <c r="J11" s="116">
        <f>'2010'!J11*6.5%+'2010'!J11</f>
        <v>942.8121239999999</v>
      </c>
    </row>
    <row r="12" spans="1:10" s="118" customFormat="1" ht="15.75">
      <c r="A12" s="119">
        <v>2</v>
      </c>
      <c r="B12" s="120">
        <v>112</v>
      </c>
      <c r="C12" s="121" t="s">
        <v>16</v>
      </c>
      <c r="D12" s="116">
        <f>'2010'!D12*6.5%+'2010'!D12</f>
        <v>703.541769</v>
      </c>
      <c r="E12" s="117">
        <f>'2010'!E12*6.5%+'2010'!E12</f>
        <v>738.718293</v>
      </c>
      <c r="F12" s="116">
        <f>'2010'!F12*6.5%+'2010'!F12</f>
        <v>775.6559010000001</v>
      </c>
      <c r="G12" s="117">
        <f>'2010'!G12*6.5%+'2010'!G12</f>
        <v>814.4336160000001</v>
      </c>
      <c r="H12" s="116">
        <f>'2010'!H12*6.5%+'2010'!H12</f>
        <v>855.1643280000001</v>
      </c>
      <c r="I12" s="117">
        <f>'2010'!I12*6.5%+'2010'!I12</f>
        <v>897.9157710000001</v>
      </c>
      <c r="J12" s="116">
        <f>'2010'!J12*6.5%+'2010'!J12</f>
        <v>942.8121239999999</v>
      </c>
    </row>
    <row r="13" spans="1:10" s="109" customFormat="1" ht="15.75">
      <c r="A13" s="122">
        <v>3</v>
      </c>
      <c r="B13" s="123">
        <v>121</v>
      </c>
      <c r="C13" s="124" t="s">
        <v>17</v>
      </c>
      <c r="D13" s="107">
        <f>'2010'!D13*6.5%+'2010'!D13</f>
        <v>832.2589470000001</v>
      </c>
      <c r="E13" s="108">
        <f>'2010'!E13*6.5%+'2010'!E13</f>
        <v>873.8702010000001</v>
      </c>
      <c r="F13" s="107">
        <f>'2010'!F13*6.5%+'2010'!F13</f>
        <v>917.56992</v>
      </c>
      <c r="G13" s="108">
        <f>'2010'!G13*6.5%+'2010'!G13</f>
        <v>963.4484160000001</v>
      </c>
      <c r="H13" s="107">
        <f>'2010'!H13*6.5%+'2010'!H13</f>
        <v>1011.6185790000001</v>
      </c>
      <c r="I13" s="108">
        <f>'2010'!I13*6.5%+'2010'!I13</f>
        <v>1062.193299</v>
      </c>
      <c r="J13" s="107">
        <f>'2010'!J13*6.5%+'2010'!J13</f>
        <v>1115.308044</v>
      </c>
    </row>
    <row r="14" spans="1:10" s="109" customFormat="1" ht="15.75">
      <c r="A14" s="122">
        <v>3</v>
      </c>
      <c r="B14" s="123">
        <v>131</v>
      </c>
      <c r="C14" s="124" t="s">
        <v>18</v>
      </c>
      <c r="D14" s="107">
        <f>'2010'!D14*6.5%+'2010'!D14</f>
        <v>832.2589470000001</v>
      </c>
      <c r="E14" s="108">
        <f>'2010'!E14*6.5%+'2010'!E14</f>
        <v>873.8702010000001</v>
      </c>
      <c r="F14" s="107">
        <f>'2010'!F14*6.5%+'2010'!F14</f>
        <v>917.56992</v>
      </c>
      <c r="G14" s="108">
        <f>'2010'!G14*6.5%+'2010'!G14</f>
        <v>963.4484160000001</v>
      </c>
      <c r="H14" s="107">
        <f>'2010'!H14*6.5%+'2010'!H14</f>
        <v>1011.6185790000001</v>
      </c>
      <c r="I14" s="108">
        <f>'2010'!I14*6.5%+'2010'!I14</f>
        <v>1062.193299</v>
      </c>
      <c r="J14" s="107">
        <f>'2010'!J14*6.5%+'2010'!J14</f>
        <v>1115.308044</v>
      </c>
    </row>
    <row r="15" spans="1:10" s="109" customFormat="1" ht="15.75">
      <c r="A15" s="110">
        <v>3</v>
      </c>
      <c r="B15" s="111">
        <v>141</v>
      </c>
      <c r="C15" s="112" t="s">
        <v>19</v>
      </c>
      <c r="D15" s="107">
        <f>'2010'!D15*6.5%+'2010'!D15</f>
        <v>832.2589470000001</v>
      </c>
      <c r="E15" s="108">
        <f>'2010'!E15*6.5%+'2010'!E15</f>
        <v>873.8702010000001</v>
      </c>
      <c r="F15" s="107">
        <f>'2010'!F15*6.5%+'2010'!F15</f>
        <v>917.56992</v>
      </c>
      <c r="G15" s="108">
        <f>'2010'!G15*6.5%+'2010'!G15</f>
        <v>963.4484160000001</v>
      </c>
      <c r="H15" s="107">
        <f>'2010'!H15*6.5%+'2010'!H15</f>
        <v>1011.6185790000001</v>
      </c>
      <c r="I15" s="108">
        <f>'2010'!I15*6.5%+'2010'!I15</f>
        <v>1062.193299</v>
      </c>
      <c r="J15" s="107">
        <f>'2010'!J15*6.5%+'2010'!J15</f>
        <v>1115.308044</v>
      </c>
    </row>
    <row r="16" spans="1:10" s="118" customFormat="1" ht="15.75">
      <c r="A16" s="119">
        <v>4</v>
      </c>
      <c r="B16" s="120">
        <v>151</v>
      </c>
      <c r="C16" s="121" t="s">
        <v>20</v>
      </c>
      <c r="D16" s="116">
        <f>'2010'!D16*6.5%+'2010'!D16</f>
        <v>923.169264</v>
      </c>
      <c r="E16" s="117">
        <f>'2010'!E16*6.5%+'2010'!E16</f>
        <v>969.329985</v>
      </c>
      <c r="F16" s="116">
        <f>'2010'!F16*6.5%+'2010'!F16</f>
        <v>1017.7936620000002</v>
      </c>
      <c r="G16" s="117">
        <f>'2010'!G16*6.5%+'2010'!G16</f>
        <v>1068.6844740000001</v>
      </c>
      <c r="H16" s="116">
        <f>'2010'!H16*6.5%+'2010'!H16</f>
        <v>1122.115311</v>
      </c>
      <c r="I16" s="117">
        <f>'2010'!I16*6.5%+'2010'!I16</f>
        <v>1178.221641</v>
      </c>
      <c r="J16" s="116">
        <f>'2010'!J16*6.5%+'2010'!J16</f>
        <v>1237.138932</v>
      </c>
    </row>
    <row r="17" spans="1:10" s="109" customFormat="1" ht="15.75">
      <c r="A17" s="122">
        <v>5</v>
      </c>
      <c r="B17" s="123" t="s">
        <v>21</v>
      </c>
      <c r="C17" s="124" t="s">
        <v>22</v>
      </c>
      <c r="D17" s="107">
        <f>'2010'!D17*6.5%+'2010'!D17</f>
        <v>1227.9045300000002</v>
      </c>
      <c r="E17" s="108">
        <f>'2010'!E17*6.5%+'2010'!E17</f>
        <v>1289.3054009999998</v>
      </c>
      <c r="F17" s="107">
        <f>'2010'!F17*6.5%+'2010'!F17</f>
        <v>1353.7655910000003</v>
      </c>
      <c r="G17" s="108">
        <f>'2010'!G17*6.5%+'2010'!G17</f>
        <v>1421.454435</v>
      </c>
      <c r="H17" s="107">
        <f>'2010'!H17*6.5%+'2010'!H17</f>
        <v>1492.529979</v>
      </c>
      <c r="I17" s="108">
        <f>'2010'!I17*6.5%+'2010'!I17</f>
        <v>1567.150269</v>
      </c>
      <c r="J17" s="107">
        <f>'2010'!J17*6.5%+'2010'!J17</f>
        <v>1645.507218</v>
      </c>
    </row>
    <row r="18" spans="1:10" s="109" customFormat="1" ht="15.75">
      <c r="A18" s="122">
        <v>5</v>
      </c>
      <c r="B18" s="123">
        <v>201</v>
      </c>
      <c r="C18" s="124" t="s">
        <v>23</v>
      </c>
      <c r="D18" s="107">
        <f>'2010'!D18*6.5%+'2010'!D18</f>
        <v>1227.9045300000002</v>
      </c>
      <c r="E18" s="108">
        <f>'2010'!E18*6.5%+'2010'!E18</f>
        <v>1289.3054009999998</v>
      </c>
      <c r="F18" s="107">
        <f>'2010'!F18*6.5%+'2010'!F18</f>
        <v>1353.7655910000003</v>
      </c>
      <c r="G18" s="108">
        <f>'2010'!G18*6.5%+'2010'!G18</f>
        <v>1421.454435</v>
      </c>
      <c r="H18" s="107">
        <f>'2010'!H18*6.5%+'2010'!H18</f>
        <v>1492.529979</v>
      </c>
      <c r="I18" s="108">
        <f>'2010'!I18*6.5%+'2010'!I18</f>
        <v>1567.150269</v>
      </c>
      <c r="J18" s="107">
        <f>'2010'!J18*6.5%+'2010'!J18</f>
        <v>1645.507218</v>
      </c>
    </row>
    <row r="19" spans="1:10" s="109" customFormat="1" ht="15.75">
      <c r="A19" s="110">
        <v>5</v>
      </c>
      <c r="B19" s="111">
        <v>210</v>
      </c>
      <c r="C19" s="112" t="s">
        <v>24</v>
      </c>
      <c r="D19" s="107">
        <f>'2010'!D19*6.5%+'2010'!D19</f>
        <v>1227.9045300000002</v>
      </c>
      <c r="E19" s="108">
        <f>'2010'!E19*6.5%+'2010'!E19</f>
        <v>1289.3054009999998</v>
      </c>
      <c r="F19" s="107">
        <f>'2010'!F19*6.5%+'2010'!F19</f>
        <v>1353.7655910000003</v>
      </c>
      <c r="G19" s="108">
        <f>'2010'!G19*6.5%+'2010'!G19</f>
        <v>1421.454435</v>
      </c>
      <c r="H19" s="107">
        <f>'2010'!H19*6.5%+'2010'!H19</f>
        <v>1492.529979</v>
      </c>
      <c r="I19" s="108">
        <f>'2010'!I19*6.5%+'2010'!I19</f>
        <v>1567.150269</v>
      </c>
      <c r="J19" s="107">
        <f>'2010'!J19*6.5%+'2010'!J19</f>
        <v>1645.507218</v>
      </c>
    </row>
    <row r="20" spans="1:10" s="118" customFormat="1" ht="15.75">
      <c r="A20" s="113">
        <v>6</v>
      </c>
      <c r="B20" s="114">
        <v>202</v>
      </c>
      <c r="C20" s="115" t="s">
        <v>25</v>
      </c>
      <c r="D20" s="116">
        <f>'2010'!D20*6.5%+'2010'!D20</f>
        <v>1362.345231</v>
      </c>
      <c r="E20" s="117">
        <f>'2010'!E20*6.5%+'2010'!E20</f>
        <v>1430.4630570000002</v>
      </c>
      <c r="F20" s="116">
        <f>'2010'!F20*6.5%+'2010'!F20</f>
        <v>1501.9901610000002</v>
      </c>
      <c r="G20" s="117">
        <f>'2010'!G20*6.5%+'2010'!G20</f>
        <v>1577.084589</v>
      </c>
      <c r="H20" s="116">
        <f>'2010'!H20*6.5%+'2010'!H20</f>
        <v>1655.938254</v>
      </c>
      <c r="I20" s="117">
        <f>'2010'!I20*6.5%+'2010'!I20</f>
        <v>1738.73178</v>
      </c>
      <c r="J20" s="116">
        <f>'2010'!J20*6.5%+'2010'!J20</f>
        <v>1825.668369</v>
      </c>
    </row>
    <row r="21" spans="1:10" s="118" customFormat="1" ht="15.75">
      <c r="A21" s="113">
        <v>6</v>
      </c>
      <c r="B21" s="114">
        <v>211</v>
      </c>
      <c r="C21" s="115" t="s">
        <v>26</v>
      </c>
      <c r="D21" s="116">
        <f>'2010'!D21*6.5%+'2010'!D21</f>
        <v>1362.345231</v>
      </c>
      <c r="E21" s="117">
        <f>'2010'!E21*6.5%+'2010'!E21</f>
        <v>1430.4630570000002</v>
      </c>
      <c r="F21" s="116">
        <f>'2010'!F21*6.5%+'2010'!F21</f>
        <v>1501.9901610000002</v>
      </c>
      <c r="G21" s="117">
        <f>'2010'!G21*6.5%+'2010'!G21</f>
        <v>1577.084589</v>
      </c>
      <c r="H21" s="116">
        <f>'2010'!H21*6.5%+'2010'!H21</f>
        <v>1655.938254</v>
      </c>
      <c r="I21" s="117">
        <f>'2010'!I21*6.5%+'2010'!I21</f>
        <v>1738.73178</v>
      </c>
      <c r="J21" s="116">
        <f>'2010'!J21*6.5%+'2010'!J21</f>
        <v>1825.668369</v>
      </c>
    </row>
    <row r="22" spans="1:10" s="118" customFormat="1" ht="15.75">
      <c r="A22" s="119">
        <v>6</v>
      </c>
      <c r="B22" s="120" t="s">
        <v>27</v>
      </c>
      <c r="C22" s="121" t="s">
        <v>28</v>
      </c>
      <c r="D22" s="116">
        <f>'2010'!D22*6.5%+'2010'!D22</f>
        <v>1362.345231</v>
      </c>
      <c r="E22" s="117">
        <f>'2010'!E22*6.5%+'2010'!E22</f>
        <v>1430.4630570000002</v>
      </c>
      <c r="F22" s="116">
        <f>'2010'!F22*6.5%+'2010'!F22</f>
        <v>1501.9901610000002</v>
      </c>
      <c r="G22" s="117">
        <f>'2010'!G22*6.5%+'2010'!G22</f>
        <v>1577.084589</v>
      </c>
      <c r="H22" s="116">
        <f>'2010'!H22*6.5%+'2010'!H22</f>
        <v>1655.938254</v>
      </c>
      <c r="I22" s="117">
        <f>'2010'!I22*6.5%+'2010'!I22</f>
        <v>1738.73178</v>
      </c>
      <c r="J22" s="116">
        <f>'2010'!J22*6.5%+'2010'!J22</f>
        <v>1825.668369</v>
      </c>
    </row>
    <row r="23" spans="1:10" s="109" customFormat="1" ht="15.75">
      <c r="A23" s="122">
        <v>7</v>
      </c>
      <c r="B23" s="123">
        <v>301</v>
      </c>
      <c r="C23" s="124" t="s">
        <v>29</v>
      </c>
      <c r="D23" s="107">
        <f>'2010'!D23*6.5%+'2010'!D23</f>
        <v>2335.4457420000003</v>
      </c>
      <c r="E23" s="108">
        <f>'2010'!E23*6.5%+'2010'!E23</f>
        <v>2452.219158</v>
      </c>
      <c r="F23" s="107">
        <f>'2010'!F23*6.5%+'2010'!F23</f>
        <v>2574.828987</v>
      </c>
      <c r="G23" s="108">
        <f>'2010'!G23*6.5%+'2010'!G23</f>
        <v>2703.568743</v>
      </c>
      <c r="H23" s="107">
        <f>'2010'!H23*6.5%+'2010'!H23</f>
        <v>2838.7545179999997</v>
      </c>
      <c r="I23" s="108">
        <f>'2010'!I23*6.5%+'2010'!I23</f>
        <v>2980.691115</v>
      </c>
      <c r="J23" s="107">
        <f>'2010'!J23*6.5%+'2010'!J23</f>
        <v>3129.7172040000005</v>
      </c>
    </row>
    <row r="24" spans="1:10" s="109" customFormat="1" ht="15.75">
      <c r="A24" s="122">
        <v>7</v>
      </c>
      <c r="B24" s="123">
        <v>311</v>
      </c>
      <c r="C24" s="124" t="s">
        <v>30</v>
      </c>
      <c r="D24" s="107">
        <f>'2010'!D24*6.5%+'2010'!D24</f>
        <v>2335.4457420000003</v>
      </c>
      <c r="E24" s="108">
        <f>'2010'!E24*6.5%+'2010'!E24</f>
        <v>2452.219158</v>
      </c>
      <c r="F24" s="107">
        <f>'2010'!F24*6.5%+'2010'!F24</f>
        <v>2574.828987</v>
      </c>
      <c r="G24" s="108">
        <f>'2010'!G24*6.5%+'2010'!G24</f>
        <v>2703.568743</v>
      </c>
      <c r="H24" s="107">
        <f>'2010'!H24*6.5%+'2010'!H24</f>
        <v>2838.7545179999997</v>
      </c>
      <c r="I24" s="108">
        <f>'2010'!I24*6.5%+'2010'!I24</f>
        <v>2980.691115</v>
      </c>
      <c r="J24" s="107">
        <f>'2010'!J24*6.5%+'2010'!J24</f>
        <v>3129.7172040000005</v>
      </c>
    </row>
    <row r="25" spans="1:10" s="109" customFormat="1" ht="15.75">
      <c r="A25" s="122">
        <v>7</v>
      </c>
      <c r="B25" s="123">
        <v>321</v>
      </c>
      <c r="C25" s="124" t="s">
        <v>31</v>
      </c>
      <c r="D25" s="107">
        <f>'2010'!D25*6.5%+'2010'!D25</f>
        <v>2335.4457420000003</v>
      </c>
      <c r="E25" s="108">
        <f>'2010'!E25*6.5%+'2010'!E25</f>
        <v>2452.219158</v>
      </c>
      <c r="F25" s="107">
        <f>'2010'!F25*6.5%+'2010'!F25</f>
        <v>2574.828987</v>
      </c>
      <c r="G25" s="108">
        <f>'2010'!G25*6.5%+'2010'!G25</f>
        <v>2703.568743</v>
      </c>
      <c r="H25" s="107">
        <f>'2010'!H25*6.5%+'2010'!H25</f>
        <v>2838.7545179999997</v>
      </c>
      <c r="I25" s="108">
        <f>'2010'!I25*6.5%+'2010'!I25</f>
        <v>2980.691115</v>
      </c>
      <c r="J25" s="107">
        <f>'2010'!J25*6.5%+'2010'!J25</f>
        <v>3129.7172040000005</v>
      </c>
    </row>
    <row r="26" spans="1:10" s="109" customFormat="1" ht="15.75">
      <c r="A26" s="122">
        <v>7</v>
      </c>
      <c r="B26" s="123">
        <v>331</v>
      </c>
      <c r="C26" s="124" t="s">
        <v>32</v>
      </c>
      <c r="D26" s="107">
        <f>'2010'!D26*6.5%+'2010'!D26</f>
        <v>2335.4457420000003</v>
      </c>
      <c r="E26" s="108">
        <f>'2010'!E26*6.5%+'2010'!E26</f>
        <v>2452.219158</v>
      </c>
      <c r="F26" s="107">
        <f>'2010'!F26*6.5%+'2010'!F26</f>
        <v>2574.828987</v>
      </c>
      <c r="G26" s="108">
        <f>'2010'!G26*6.5%+'2010'!G26</f>
        <v>2703.568743</v>
      </c>
      <c r="H26" s="107">
        <f>'2010'!H26*6.5%+'2010'!H26</f>
        <v>2838.7545179999997</v>
      </c>
      <c r="I26" s="108">
        <f>'2010'!I26*6.5%+'2010'!I26</f>
        <v>2980.691115</v>
      </c>
      <c r="J26" s="107">
        <f>'2010'!J26*6.5%+'2010'!J26</f>
        <v>3129.7172040000005</v>
      </c>
    </row>
    <row r="27" spans="1:10" s="109" customFormat="1" ht="15.75">
      <c r="A27" s="110">
        <v>7</v>
      </c>
      <c r="B27" s="111" t="s">
        <v>33</v>
      </c>
      <c r="C27" s="112" t="s">
        <v>34</v>
      </c>
      <c r="D27" s="107">
        <f>'2010'!D27*6.5%+'2010'!D27</f>
        <v>2335.4457420000003</v>
      </c>
      <c r="E27" s="108">
        <f>'2010'!E27*6.5%+'2010'!E27</f>
        <v>2452.219158</v>
      </c>
      <c r="F27" s="107">
        <f>'2010'!F27*6.5%+'2010'!F27</f>
        <v>2574.828987</v>
      </c>
      <c r="G27" s="108">
        <f>'2010'!G27*6.5%+'2010'!G27</f>
        <v>2703.568743</v>
      </c>
      <c r="H27" s="107">
        <f>'2010'!H27*6.5%+'2010'!H27</f>
        <v>2838.7545179999997</v>
      </c>
      <c r="I27" s="108">
        <f>'2010'!I27*6.5%+'2010'!I27</f>
        <v>2980.691115</v>
      </c>
      <c r="J27" s="107">
        <f>'2010'!J27*6.5%+'2010'!J27</f>
        <v>3129.7172040000005</v>
      </c>
    </row>
    <row r="28" spans="1:10" s="118" customFormat="1" ht="15.75">
      <c r="A28" s="119">
        <v>8</v>
      </c>
      <c r="B28" s="120">
        <v>341</v>
      </c>
      <c r="C28" s="121" t="s">
        <v>71</v>
      </c>
      <c r="D28" s="116">
        <f aca="true" t="shared" si="0" ref="D28:J28">D29*75%</f>
        <v>3474.375</v>
      </c>
      <c r="E28" s="117">
        <f t="shared" si="0"/>
        <v>3648.09375</v>
      </c>
      <c r="F28" s="116">
        <f t="shared" si="0"/>
        <v>3830.4984375000004</v>
      </c>
      <c r="G28" s="117">
        <f t="shared" si="0"/>
        <v>4022.0233593750004</v>
      </c>
      <c r="H28" s="116">
        <f t="shared" si="0"/>
        <v>4223.124527343751</v>
      </c>
      <c r="I28" s="117">
        <f t="shared" si="0"/>
        <v>4434.280753710938</v>
      </c>
      <c r="J28" s="116">
        <f t="shared" si="0"/>
        <v>4655.994791396484</v>
      </c>
    </row>
    <row r="29" spans="1:10" s="109" customFormat="1" ht="15.75">
      <c r="A29" s="122">
        <v>9</v>
      </c>
      <c r="B29" s="123">
        <v>351</v>
      </c>
      <c r="C29" s="124" t="s">
        <v>36</v>
      </c>
      <c r="D29" s="107">
        <v>4632.5</v>
      </c>
      <c r="E29" s="108">
        <f aca="true" t="shared" si="1" ref="E29:J32">D29*5%+D29</f>
        <v>4864.125</v>
      </c>
      <c r="F29" s="107">
        <f t="shared" si="1"/>
        <v>5107.33125</v>
      </c>
      <c r="G29" s="108">
        <f t="shared" si="1"/>
        <v>5362.6978125000005</v>
      </c>
      <c r="H29" s="107">
        <f t="shared" si="1"/>
        <v>5630.832703125001</v>
      </c>
      <c r="I29" s="108">
        <f t="shared" si="1"/>
        <v>5912.374338281251</v>
      </c>
      <c r="J29" s="107">
        <f t="shared" si="1"/>
        <v>6207.993055195313</v>
      </c>
    </row>
    <row r="30" spans="1:10" s="109" customFormat="1" ht="15.75">
      <c r="A30" s="122">
        <v>9</v>
      </c>
      <c r="B30" s="123">
        <v>361</v>
      </c>
      <c r="C30" s="124" t="s">
        <v>37</v>
      </c>
      <c r="D30" s="107">
        <v>4632.5</v>
      </c>
      <c r="E30" s="108">
        <f t="shared" si="1"/>
        <v>4864.125</v>
      </c>
      <c r="F30" s="107">
        <f t="shared" si="1"/>
        <v>5107.33125</v>
      </c>
      <c r="G30" s="108">
        <f t="shared" si="1"/>
        <v>5362.6978125000005</v>
      </c>
      <c r="H30" s="107">
        <f t="shared" si="1"/>
        <v>5630.832703125001</v>
      </c>
      <c r="I30" s="108">
        <f t="shared" si="1"/>
        <v>5912.374338281251</v>
      </c>
      <c r="J30" s="107">
        <f t="shared" si="1"/>
        <v>6207.993055195313</v>
      </c>
    </row>
    <row r="31" spans="1:10" s="109" customFormat="1" ht="15.75">
      <c r="A31" s="122">
        <v>9</v>
      </c>
      <c r="B31" s="123">
        <v>371</v>
      </c>
      <c r="C31" s="124" t="s">
        <v>38</v>
      </c>
      <c r="D31" s="107">
        <v>4632.5</v>
      </c>
      <c r="E31" s="108">
        <f t="shared" si="1"/>
        <v>4864.125</v>
      </c>
      <c r="F31" s="107">
        <f t="shared" si="1"/>
        <v>5107.33125</v>
      </c>
      <c r="G31" s="108">
        <f t="shared" si="1"/>
        <v>5362.6978125000005</v>
      </c>
      <c r="H31" s="107">
        <f t="shared" si="1"/>
        <v>5630.832703125001</v>
      </c>
      <c r="I31" s="108">
        <f t="shared" si="1"/>
        <v>5912.374338281251</v>
      </c>
      <c r="J31" s="107">
        <f t="shared" si="1"/>
        <v>6207.993055195313</v>
      </c>
    </row>
    <row r="32" spans="1:10" s="109" customFormat="1" ht="15.75">
      <c r="A32" s="125">
        <v>9</v>
      </c>
      <c r="B32" s="126">
        <v>381</v>
      </c>
      <c r="C32" s="127" t="s">
        <v>39</v>
      </c>
      <c r="D32" s="107">
        <v>4632.5</v>
      </c>
      <c r="E32" s="108">
        <f t="shared" si="1"/>
        <v>4864.125</v>
      </c>
      <c r="F32" s="107">
        <f t="shared" si="1"/>
        <v>5107.33125</v>
      </c>
      <c r="G32" s="108">
        <f t="shared" si="1"/>
        <v>5362.6978125000005</v>
      </c>
      <c r="H32" s="107">
        <f t="shared" si="1"/>
        <v>5630.832703125001</v>
      </c>
      <c r="I32" s="108">
        <f t="shared" si="1"/>
        <v>5912.374338281251</v>
      </c>
      <c r="J32" s="107">
        <f t="shared" si="1"/>
        <v>6207.993055195313</v>
      </c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2.75">
      <c r="A34" s="1"/>
      <c r="B34" s="1"/>
      <c r="C34" s="2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2"/>
      <c r="D35" s="3"/>
      <c r="E35" s="3"/>
      <c r="F35" s="3"/>
      <c r="G35" s="3"/>
      <c r="H35" s="3"/>
      <c r="I35" s="3"/>
      <c r="J35" s="3"/>
    </row>
    <row r="36" spans="1:10" ht="23.25">
      <c r="A36" s="1"/>
      <c r="B36" s="1"/>
      <c r="C36" s="188" t="s">
        <v>0</v>
      </c>
      <c r="D36" s="188"/>
      <c r="E36" s="188"/>
      <c r="F36" s="188"/>
      <c r="G36" s="188"/>
      <c r="H36" s="188"/>
      <c r="I36" s="188"/>
      <c r="J36" s="188"/>
    </row>
    <row r="37" spans="1:10" ht="23.25">
      <c r="A37" s="3"/>
      <c r="B37" s="1"/>
      <c r="C37" s="188" t="s">
        <v>70</v>
      </c>
      <c r="D37" s="188"/>
      <c r="E37" s="188"/>
      <c r="F37" s="188"/>
      <c r="G37" s="188"/>
      <c r="H37" s="188"/>
      <c r="I37" s="188"/>
      <c r="J37" s="188"/>
    </row>
    <row r="38" spans="1:10" ht="12.75">
      <c r="A38" s="1"/>
      <c r="B38" s="1"/>
      <c r="C38" s="2"/>
      <c r="D38" s="3"/>
      <c r="E38" s="3"/>
      <c r="F38" s="3"/>
      <c r="G38" s="3"/>
      <c r="H38" s="3"/>
      <c r="I38" s="3"/>
      <c r="J38" s="3"/>
    </row>
    <row r="39" spans="1:10" ht="18">
      <c r="A39" s="4"/>
      <c r="B39" s="1"/>
      <c r="C39" s="2"/>
      <c r="D39" s="3"/>
      <c r="E39" s="3"/>
      <c r="F39" s="3"/>
      <c r="G39" s="3"/>
      <c r="H39" s="3"/>
      <c r="I39" s="3"/>
      <c r="J39" s="3"/>
    </row>
    <row r="40" spans="1:10" ht="18">
      <c r="A40" s="4"/>
      <c r="B40" s="42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15.75">
      <c r="A41" s="128" t="s">
        <v>41</v>
      </c>
      <c r="B41" s="129"/>
      <c r="C41" s="130" t="s">
        <v>42</v>
      </c>
      <c r="D41" s="44"/>
      <c r="E41" s="3"/>
      <c r="F41" s="3"/>
      <c r="G41" s="3"/>
      <c r="H41" s="3"/>
      <c r="I41" s="3"/>
      <c r="J41" s="3"/>
    </row>
    <row r="42" spans="1:10" ht="12.75">
      <c r="A42" s="131"/>
      <c r="B42" s="129"/>
      <c r="C42" s="132"/>
      <c r="D42" s="3"/>
      <c r="E42" s="3"/>
      <c r="F42" s="3"/>
      <c r="G42" s="3"/>
      <c r="H42" s="3"/>
      <c r="I42" s="3"/>
      <c r="J42" s="3"/>
    </row>
    <row r="43" spans="1:10" ht="15.75">
      <c r="A43" s="128" t="s">
        <v>43</v>
      </c>
      <c r="B43" s="133"/>
      <c r="C43" s="134" t="s">
        <v>44</v>
      </c>
      <c r="D43" s="34"/>
      <c r="E43" s="34"/>
      <c r="F43" s="34"/>
      <c r="G43" s="34"/>
      <c r="H43" s="34"/>
      <c r="I43" s="34"/>
      <c r="J43" s="34"/>
    </row>
    <row r="44" spans="1:10" ht="15.75">
      <c r="A44" s="135"/>
      <c r="B44" s="133"/>
      <c r="C44" s="134" t="s">
        <v>45</v>
      </c>
      <c r="D44" s="34"/>
      <c r="E44" s="34"/>
      <c r="F44" s="34"/>
      <c r="G44" s="34"/>
      <c r="H44" s="34"/>
      <c r="I44" s="34"/>
      <c r="J44" s="34"/>
    </row>
    <row r="45" spans="1:10" ht="15.75">
      <c r="A45" s="136" t="s">
        <v>46</v>
      </c>
      <c r="B45" s="137"/>
      <c r="C45" s="137"/>
      <c r="D45" s="34"/>
      <c r="E45" s="34"/>
      <c r="F45" s="34"/>
      <c r="G45" s="34"/>
      <c r="H45" s="34"/>
      <c r="I45" s="34"/>
      <c r="J45" s="34"/>
    </row>
    <row r="46" spans="1:10" ht="15.75">
      <c r="A46" s="138" t="s">
        <v>63</v>
      </c>
      <c r="B46" s="139"/>
      <c r="C46" s="140">
        <v>900</v>
      </c>
      <c r="D46" s="34"/>
      <c r="E46" s="34"/>
      <c r="F46" s="34"/>
      <c r="G46" s="34"/>
      <c r="H46" s="34"/>
      <c r="I46" s="34"/>
      <c r="J46" s="34"/>
    </row>
    <row r="47" spans="1:10" ht="15.75">
      <c r="A47" s="141" t="s">
        <v>64</v>
      </c>
      <c r="B47" s="139"/>
      <c r="C47" s="140">
        <v>900</v>
      </c>
      <c r="D47" s="34"/>
      <c r="E47" s="34"/>
      <c r="F47" s="34"/>
      <c r="G47" s="34"/>
      <c r="H47" s="34"/>
      <c r="I47" s="34"/>
      <c r="J47" s="34"/>
    </row>
    <row r="48" spans="1:10" ht="15.75">
      <c r="A48" s="138" t="s">
        <v>65</v>
      </c>
      <c r="B48" s="139"/>
      <c r="C48" s="140">
        <v>750</v>
      </c>
      <c r="D48" s="34"/>
      <c r="E48" s="34"/>
      <c r="F48" s="34"/>
      <c r="G48" s="34"/>
      <c r="H48" s="34"/>
      <c r="I48" s="34"/>
      <c r="J48" s="34"/>
    </row>
    <row r="49" spans="1:10" ht="15.75">
      <c r="A49" s="138" t="s">
        <v>66</v>
      </c>
      <c r="B49" s="139"/>
      <c r="C49" s="140">
        <v>700</v>
      </c>
      <c r="D49" s="34"/>
      <c r="E49" s="34"/>
      <c r="F49" s="34"/>
      <c r="G49" s="34"/>
      <c r="H49" s="34"/>
      <c r="I49" s="34"/>
      <c r="J49" s="34"/>
    </row>
    <row r="50" spans="1:10" ht="15.75">
      <c r="A50" s="138" t="s">
        <v>67</v>
      </c>
      <c r="B50" s="139"/>
      <c r="C50" s="140">
        <v>400</v>
      </c>
      <c r="D50" s="34"/>
      <c r="E50" s="34"/>
      <c r="F50" s="34"/>
      <c r="G50" s="34"/>
      <c r="H50" s="34"/>
      <c r="I50" s="34"/>
      <c r="J50" s="34"/>
    </row>
    <row r="51" spans="1:10" ht="15.75">
      <c r="A51" s="138" t="s">
        <v>68</v>
      </c>
      <c r="B51" s="139"/>
      <c r="C51" s="140">
        <v>300</v>
      </c>
      <c r="D51" s="34"/>
      <c r="E51" s="34"/>
      <c r="F51" s="34"/>
      <c r="G51" s="34"/>
      <c r="H51" s="34"/>
      <c r="I51" s="34"/>
      <c r="J51" s="34"/>
    </row>
    <row r="52" spans="1:10" ht="15">
      <c r="A52" s="57"/>
      <c r="B52" s="57"/>
      <c r="C52" s="10"/>
      <c r="D52" s="34"/>
      <c r="E52" s="34"/>
      <c r="F52" s="34"/>
      <c r="G52" s="34"/>
      <c r="H52" s="34"/>
      <c r="I52" s="34"/>
      <c r="J52" s="34"/>
    </row>
    <row r="53" spans="1:10" ht="15.75">
      <c r="A53" s="57" t="s">
        <v>73</v>
      </c>
      <c r="B53" s="57"/>
      <c r="C53" s="10"/>
      <c r="D53" s="34"/>
      <c r="E53" s="34"/>
      <c r="F53" s="34"/>
      <c r="G53" s="34"/>
      <c r="H53" s="34"/>
      <c r="I53" s="34"/>
      <c r="J53" s="34"/>
    </row>
    <row r="54" spans="1:10" ht="15">
      <c r="A54" s="57"/>
      <c r="B54" s="57"/>
      <c r="C54" s="10"/>
      <c r="D54" s="34"/>
      <c r="E54" s="34"/>
      <c r="F54" s="34"/>
      <c r="G54" s="34"/>
      <c r="H54" s="34"/>
      <c r="I54" s="34"/>
      <c r="J54" s="34"/>
    </row>
    <row r="55" spans="1:10" ht="15.75">
      <c r="A55" s="94" t="s">
        <v>54</v>
      </c>
      <c r="B55" s="142"/>
      <c r="C55" s="96" t="s">
        <v>55</v>
      </c>
      <c r="D55" s="34"/>
      <c r="E55" s="34"/>
      <c r="F55" s="34"/>
      <c r="G55" s="34"/>
      <c r="H55" s="34"/>
      <c r="I55" s="34"/>
      <c r="J55" s="34"/>
    </row>
    <row r="56" spans="1:10" ht="15.75">
      <c r="A56" s="97" t="s">
        <v>56</v>
      </c>
      <c r="B56" s="98"/>
      <c r="C56" s="143">
        <f>'2010'!C58*6.5%+'2010'!C58</f>
        <v>1554.4049880000002</v>
      </c>
      <c r="D56" s="34"/>
      <c r="E56" s="34"/>
      <c r="F56" s="34"/>
      <c r="G56" s="34"/>
      <c r="H56" s="34"/>
      <c r="I56" s="34"/>
      <c r="J56" s="34"/>
    </row>
    <row r="57" spans="1:10" ht="15.75">
      <c r="A57" s="100" t="s">
        <v>57</v>
      </c>
      <c r="B57" s="98"/>
      <c r="C57" s="143">
        <f>'2010'!C59*6.5%+'2010'!C59</f>
        <v>2202.6306570000006</v>
      </c>
      <c r="D57" s="34"/>
      <c r="E57" s="34"/>
      <c r="F57" s="34"/>
      <c r="G57" s="34"/>
      <c r="H57" s="34"/>
      <c r="I57" s="34"/>
      <c r="J57" s="34"/>
    </row>
    <row r="58" spans="1:10" ht="15.75">
      <c r="A58" s="97" t="s">
        <v>74</v>
      </c>
      <c r="B58" s="98"/>
      <c r="C58" s="143">
        <v>3120.39</v>
      </c>
      <c r="D58" s="34"/>
      <c r="E58" s="34"/>
      <c r="F58" s="34"/>
      <c r="G58" s="34"/>
      <c r="H58" s="34"/>
      <c r="I58" s="34"/>
      <c r="J58" s="34"/>
    </row>
    <row r="59" spans="1:10" ht="15.75">
      <c r="A59" s="101" t="s">
        <v>75</v>
      </c>
      <c r="B59" s="102"/>
      <c r="C59" s="143">
        <v>4150</v>
      </c>
      <c r="D59" s="144"/>
      <c r="E59" s="34"/>
      <c r="F59" s="34"/>
      <c r="G59" s="34"/>
      <c r="H59" s="34"/>
      <c r="I59" s="34"/>
      <c r="J59" s="34"/>
    </row>
  </sheetData>
  <sheetProtection selectLockedCells="1" selectUnlockedCells="1"/>
  <mergeCells count="4">
    <mergeCell ref="C3:J3"/>
    <mergeCell ref="C4:J4"/>
    <mergeCell ref="C36:J36"/>
    <mergeCell ref="C37:J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C10">
      <selection activeCell="D26" sqref="D26"/>
    </sheetView>
  </sheetViews>
  <sheetFormatPr defaultColWidth="11.57421875" defaultRowHeight="12.75"/>
  <cols>
    <col min="1" max="1" width="10.7109375" style="0" customWidth="1"/>
    <col min="2" max="2" width="10.8515625" style="0" customWidth="1"/>
    <col min="3" max="3" width="43.421875" style="0" customWidth="1"/>
    <col min="4" max="4" width="13.7109375" style="0" customWidth="1"/>
    <col min="5" max="5" width="11.28125" style="0" customWidth="1"/>
    <col min="6" max="6" width="16.00390625" style="0" customWidth="1"/>
    <col min="7" max="7" width="14.8515625" style="0" customWidth="1"/>
    <col min="8" max="8" width="13.28125" style="0" customWidth="1"/>
    <col min="9" max="9" width="14.00390625" style="0" customWidth="1"/>
    <col min="10" max="10" width="16.28125" style="0" customWidth="1"/>
  </cols>
  <sheetData>
    <row r="1" spans="1:10" ht="23.25">
      <c r="A1" s="1"/>
      <c r="B1" s="1"/>
      <c r="C1" s="188" t="s">
        <v>0</v>
      </c>
      <c r="D1" s="188"/>
      <c r="E1" s="188"/>
      <c r="F1" s="188"/>
      <c r="G1" s="188"/>
      <c r="H1" s="188"/>
      <c r="I1" s="188"/>
      <c r="J1" s="188"/>
    </row>
    <row r="2" spans="1:10" ht="23.25">
      <c r="A2" s="3"/>
      <c r="B2" s="1"/>
      <c r="C2" s="188" t="s">
        <v>76</v>
      </c>
      <c r="D2" s="188"/>
      <c r="E2" s="188"/>
      <c r="F2" s="188"/>
      <c r="G2" s="188"/>
      <c r="H2" s="188"/>
      <c r="I2" s="188"/>
      <c r="J2" s="188"/>
    </row>
    <row r="3" spans="1:10" ht="18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2.75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.75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.75">
      <c r="A6" s="104">
        <v>1</v>
      </c>
      <c r="B6" s="105">
        <v>101</v>
      </c>
      <c r="C6" s="106" t="s">
        <v>13</v>
      </c>
      <c r="D6" s="107">
        <f>'2011'!D9*0.035+'2011'!D9</f>
        <v>543.3113475000001</v>
      </c>
      <c r="E6" s="107">
        <f>'2011'!E9*0.035+'2011'!E9</f>
        <v>570.4769148750001</v>
      </c>
      <c r="F6" s="107">
        <f>'2011'!F9*0.035+'2011'!F9</f>
        <v>598.9978395899999</v>
      </c>
      <c r="G6" s="107">
        <f>'2011'!G9*0.035+'2011'!G9</f>
        <v>628.95591045</v>
      </c>
      <c r="H6" s="107">
        <f>'2011'!H9*0.035+'2011'!H9</f>
        <v>660.3978639150001</v>
      </c>
      <c r="I6" s="107">
        <f>'2011'!I9*0.035+'2011'!I9</f>
        <v>693.417172905</v>
      </c>
      <c r="J6" s="107">
        <f>'2011'!J9*0.035+'2011'!J9</f>
        <v>728.0839421100001</v>
      </c>
    </row>
    <row r="7" spans="1:10" ht="15.75">
      <c r="A7" s="110">
        <v>1</v>
      </c>
      <c r="B7" s="111">
        <v>111</v>
      </c>
      <c r="C7" s="112" t="s">
        <v>14</v>
      </c>
      <c r="D7" s="107">
        <f>'2011'!D10*0.035+'2011'!D10</f>
        <v>543.3113475000001</v>
      </c>
      <c r="E7" s="107">
        <f>'2011'!E10*0.035+'2011'!E10</f>
        <v>570.4769148750001</v>
      </c>
      <c r="F7" s="107">
        <f>'2011'!F10*0.035+'2011'!F10</f>
        <v>598.9978395899999</v>
      </c>
      <c r="G7" s="107">
        <f>'2011'!G10*0.035+'2011'!G10</f>
        <v>628.95591045</v>
      </c>
      <c r="H7" s="107">
        <f>'2011'!H10*0.035+'2011'!H10</f>
        <v>660.3978639150001</v>
      </c>
      <c r="I7" s="107">
        <f>'2011'!I10*0.035+'2011'!I10</f>
        <v>693.417172905</v>
      </c>
      <c r="J7" s="107">
        <f>'2011'!J10*0.035+'2011'!J10</f>
        <v>728.0839421100001</v>
      </c>
    </row>
    <row r="8" spans="1:10" ht="15.75">
      <c r="A8" s="113">
        <v>2</v>
      </c>
      <c r="B8" s="114">
        <v>102</v>
      </c>
      <c r="C8" s="115" t="s">
        <v>15</v>
      </c>
      <c r="D8" s="107">
        <f>'2011'!D11*0.035+'2011'!D11</f>
        <v>728.165730915</v>
      </c>
      <c r="E8" s="107">
        <f>'2011'!E11*0.035+'2011'!E11</f>
        <v>764.573433255</v>
      </c>
      <c r="F8" s="107">
        <f>'2011'!F11*0.035+'2011'!F11</f>
        <v>802.8038575350001</v>
      </c>
      <c r="G8" s="107">
        <f>'2011'!G11*0.035+'2011'!G11</f>
        <v>842.9387925600001</v>
      </c>
      <c r="H8" s="107">
        <f>'2011'!H11*0.035+'2011'!H11</f>
        <v>885.0950794800001</v>
      </c>
      <c r="I8" s="107">
        <f>'2011'!I11*0.035+'2011'!I11</f>
        <v>929.3428229850001</v>
      </c>
      <c r="J8" s="107">
        <f>'2011'!J11*0.035+'2011'!J11</f>
        <v>975.81054834</v>
      </c>
    </row>
    <row r="9" spans="1:10" ht="15.75">
      <c r="A9" s="119">
        <v>2</v>
      </c>
      <c r="B9" s="120">
        <v>112</v>
      </c>
      <c r="C9" s="121" t="s">
        <v>16</v>
      </c>
      <c r="D9" s="107">
        <f>'2011'!D12*0.035+'2011'!D12</f>
        <v>728.165730915</v>
      </c>
      <c r="E9" s="107">
        <f>'2011'!E12*0.035+'2011'!E12</f>
        <v>764.573433255</v>
      </c>
      <c r="F9" s="107">
        <f>'2011'!F12*0.035+'2011'!F12</f>
        <v>802.8038575350001</v>
      </c>
      <c r="G9" s="107">
        <f>'2011'!G12*0.035+'2011'!G12</f>
        <v>842.9387925600001</v>
      </c>
      <c r="H9" s="107">
        <f>'2011'!H12*0.035+'2011'!H12</f>
        <v>885.0950794800001</v>
      </c>
      <c r="I9" s="107">
        <f>'2011'!I12*0.035+'2011'!I12</f>
        <v>929.3428229850001</v>
      </c>
      <c r="J9" s="107">
        <f>'2011'!J12*0.035+'2011'!J12</f>
        <v>975.81054834</v>
      </c>
    </row>
    <row r="10" spans="1:10" ht="15.75">
      <c r="A10" s="122">
        <v>3</v>
      </c>
      <c r="B10" s="123">
        <v>121</v>
      </c>
      <c r="C10" s="124" t="s">
        <v>17</v>
      </c>
      <c r="D10" s="107">
        <f>'2011'!D13*0.035+'2011'!D13</f>
        <v>861.3880101450002</v>
      </c>
      <c r="E10" s="107">
        <f>'2011'!E13*0.035+'2011'!E13</f>
        <v>904.455658035</v>
      </c>
      <c r="F10" s="107">
        <f>'2011'!F13*0.035+'2011'!F13</f>
        <v>949.6848672</v>
      </c>
      <c r="G10" s="107">
        <f>'2011'!G13*0.035+'2011'!G13</f>
        <v>997.16911056</v>
      </c>
      <c r="H10" s="107">
        <f>'2011'!H13*0.035+'2011'!H13</f>
        <v>1047.025229265</v>
      </c>
      <c r="I10" s="107">
        <f>'2011'!I13*0.035+'2011'!I13</f>
        <v>1099.370064465</v>
      </c>
      <c r="J10" s="107">
        <f>'2011'!J13*0.035+'2011'!J13</f>
        <v>1154.3438255400001</v>
      </c>
    </row>
    <row r="11" spans="1:10" ht="15.75">
      <c r="A11" s="122">
        <v>3</v>
      </c>
      <c r="B11" s="123">
        <v>131</v>
      </c>
      <c r="C11" s="124" t="s">
        <v>18</v>
      </c>
      <c r="D11" s="107">
        <f>'2011'!D14*0.035+'2011'!D14</f>
        <v>861.3880101450002</v>
      </c>
      <c r="E11" s="107">
        <f>'2011'!E14*0.035+'2011'!E14</f>
        <v>904.455658035</v>
      </c>
      <c r="F11" s="107">
        <f>'2011'!F14*0.035+'2011'!F14</f>
        <v>949.6848672</v>
      </c>
      <c r="G11" s="107">
        <f>'2011'!G14*0.035+'2011'!G14</f>
        <v>997.16911056</v>
      </c>
      <c r="H11" s="107">
        <f>'2011'!H14*0.035+'2011'!H14</f>
        <v>1047.025229265</v>
      </c>
      <c r="I11" s="107">
        <f>'2011'!I14*0.035+'2011'!I14</f>
        <v>1099.370064465</v>
      </c>
      <c r="J11" s="107">
        <f>'2011'!J14*0.035+'2011'!J14</f>
        <v>1154.3438255400001</v>
      </c>
    </row>
    <row r="12" spans="1:10" ht="15.75">
      <c r="A12" s="110">
        <v>3</v>
      </c>
      <c r="B12" s="111">
        <v>141</v>
      </c>
      <c r="C12" s="112" t="s">
        <v>19</v>
      </c>
      <c r="D12" s="107">
        <f>'2011'!D15*0.035+'2011'!D15</f>
        <v>861.3880101450002</v>
      </c>
      <c r="E12" s="107">
        <f>'2011'!E15*0.035+'2011'!E15</f>
        <v>904.455658035</v>
      </c>
      <c r="F12" s="107">
        <f>'2011'!F15*0.035+'2011'!F15</f>
        <v>949.6848672</v>
      </c>
      <c r="G12" s="107">
        <f>'2011'!G15*0.035+'2011'!G15</f>
        <v>997.16911056</v>
      </c>
      <c r="H12" s="107">
        <f>'2011'!H15*0.035+'2011'!H15</f>
        <v>1047.025229265</v>
      </c>
      <c r="I12" s="107">
        <f>'2011'!I15*0.035+'2011'!I15</f>
        <v>1099.370064465</v>
      </c>
      <c r="J12" s="107">
        <f>'2011'!J15*0.035+'2011'!J15</f>
        <v>1154.3438255400001</v>
      </c>
    </row>
    <row r="13" spans="1:10" ht="15.75">
      <c r="A13" s="119">
        <v>4</v>
      </c>
      <c r="B13" s="120">
        <v>151</v>
      </c>
      <c r="C13" s="121" t="s">
        <v>20</v>
      </c>
      <c r="D13" s="107">
        <f>'2011'!D16*0.035+'2011'!D16</f>
        <v>955.48018824</v>
      </c>
      <c r="E13" s="107">
        <f>'2011'!E16*0.035+'2011'!E16</f>
        <v>1003.256534475</v>
      </c>
      <c r="F13" s="107">
        <f>'2011'!F16*0.035+'2011'!F16</f>
        <v>1053.4164401700002</v>
      </c>
      <c r="G13" s="107">
        <f>'2011'!G16*0.035+'2011'!G16</f>
        <v>1106.0884305900001</v>
      </c>
      <c r="H13" s="107">
        <f>'2011'!H16*0.035+'2011'!H16</f>
        <v>1161.3893468850001</v>
      </c>
      <c r="I13" s="107">
        <f>'2011'!I16*0.035+'2011'!I16</f>
        <v>1219.4593984350001</v>
      </c>
      <c r="J13" s="107">
        <f>'2011'!J16*0.035+'2011'!J16</f>
        <v>1280.4387946200002</v>
      </c>
    </row>
    <row r="14" spans="1:10" ht="15.75">
      <c r="A14" s="122">
        <v>5</v>
      </c>
      <c r="B14" s="123" t="s">
        <v>21</v>
      </c>
      <c r="C14" s="124" t="s">
        <v>22</v>
      </c>
      <c r="D14" s="107">
        <f>'2011'!D17*0.035+'2011'!D17</f>
        <v>1270.8811885500002</v>
      </c>
      <c r="E14" s="107">
        <f>'2011'!E17*0.035+'2011'!E17</f>
        <v>1334.431090035</v>
      </c>
      <c r="F14" s="107">
        <f>'2011'!F17*0.035+'2011'!F17</f>
        <v>1401.1473866850004</v>
      </c>
      <c r="G14" s="107">
        <f>'2011'!G17*0.035+'2011'!G17</f>
        <v>1471.205340225</v>
      </c>
      <c r="H14" s="107">
        <f>'2011'!H17*0.035+'2011'!H17</f>
        <v>1544.768528265</v>
      </c>
      <c r="I14" s="107">
        <f>'2011'!I17*0.035+'2011'!I17</f>
        <v>1622.000528415</v>
      </c>
      <c r="J14" s="107">
        <f>'2011'!J17*0.035+'2011'!J17</f>
        <v>1703.09997063</v>
      </c>
    </row>
    <row r="15" spans="1:10" ht="15.75">
      <c r="A15" s="122">
        <v>5</v>
      </c>
      <c r="B15" s="123">
        <v>201</v>
      </c>
      <c r="C15" s="124" t="s">
        <v>23</v>
      </c>
      <c r="D15" s="107">
        <f>'2011'!D18*0.035+'2011'!D18</f>
        <v>1270.8811885500002</v>
      </c>
      <c r="E15" s="107">
        <f>'2011'!E18*0.035+'2011'!E18</f>
        <v>1334.431090035</v>
      </c>
      <c r="F15" s="107">
        <f>'2011'!F18*0.035+'2011'!F18</f>
        <v>1401.1473866850004</v>
      </c>
      <c r="G15" s="107">
        <f>'2011'!G18*0.035+'2011'!G18</f>
        <v>1471.205340225</v>
      </c>
      <c r="H15" s="107">
        <f>'2011'!H18*0.035+'2011'!H18</f>
        <v>1544.768528265</v>
      </c>
      <c r="I15" s="107">
        <f>'2011'!I18*0.035+'2011'!I18</f>
        <v>1622.000528415</v>
      </c>
      <c r="J15" s="107">
        <f>'2011'!J18*0.035+'2011'!J18</f>
        <v>1703.09997063</v>
      </c>
    </row>
    <row r="16" spans="1:10" ht="15.75">
      <c r="A16" s="110">
        <v>5</v>
      </c>
      <c r="B16" s="111">
        <v>210</v>
      </c>
      <c r="C16" s="112" t="s">
        <v>24</v>
      </c>
      <c r="D16" s="107">
        <f>'2011'!D19*0.035+'2011'!D19</f>
        <v>1270.8811885500002</v>
      </c>
      <c r="E16" s="107">
        <f>'2011'!E19*0.035+'2011'!E19</f>
        <v>1334.431090035</v>
      </c>
      <c r="F16" s="107">
        <f>'2011'!F19*0.035+'2011'!F19</f>
        <v>1401.1473866850004</v>
      </c>
      <c r="G16" s="107">
        <f>'2011'!G19*0.035+'2011'!G19</f>
        <v>1471.205340225</v>
      </c>
      <c r="H16" s="107">
        <f>'2011'!H19*0.035+'2011'!H19</f>
        <v>1544.768528265</v>
      </c>
      <c r="I16" s="107">
        <f>'2011'!I19*0.035+'2011'!I19</f>
        <v>1622.000528415</v>
      </c>
      <c r="J16" s="107">
        <f>'2011'!J19*0.035+'2011'!J19</f>
        <v>1703.09997063</v>
      </c>
    </row>
    <row r="17" spans="1:10" ht="15.75">
      <c r="A17" s="113">
        <v>6</v>
      </c>
      <c r="B17" s="114">
        <v>202</v>
      </c>
      <c r="C17" s="115" t="s">
        <v>25</v>
      </c>
      <c r="D17" s="107">
        <f>'2011'!D20*0.035+'2011'!D20</f>
        <v>1410.027314085</v>
      </c>
      <c r="E17" s="107">
        <f>'2011'!E20*0.035+'2011'!E20</f>
        <v>1480.529263995</v>
      </c>
      <c r="F17" s="107">
        <f>'2011'!F20*0.035+'2011'!F20</f>
        <v>1554.5598166350003</v>
      </c>
      <c r="G17" s="107">
        <f>'2011'!G20*0.035+'2011'!G20</f>
        <v>1632.282549615</v>
      </c>
      <c r="H17" s="107">
        <f>'2011'!H20*0.035+'2011'!H20</f>
        <v>1713.8960928899999</v>
      </c>
      <c r="I17" s="107">
        <f>'2011'!I20*0.035+'2011'!I20</f>
        <v>1799.5873923000001</v>
      </c>
      <c r="J17" s="107">
        <f>'2011'!J20*0.035+'2011'!J20</f>
        <v>1889.566761915</v>
      </c>
    </row>
    <row r="18" spans="1:10" ht="15.75">
      <c r="A18" s="113">
        <v>6</v>
      </c>
      <c r="B18" s="114">
        <v>211</v>
      </c>
      <c r="C18" s="115" t="s">
        <v>26</v>
      </c>
      <c r="D18" s="107">
        <f>'2011'!D21*0.035+'2011'!D21</f>
        <v>1410.027314085</v>
      </c>
      <c r="E18" s="107">
        <f>'2011'!E21*0.035+'2011'!E21</f>
        <v>1480.529263995</v>
      </c>
      <c r="F18" s="107">
        <f>'2011'!F21*0.035+'2011'!F21</f>
        <v>1554.5598166350003</v>
      </c>
      <c r="G18" s="107">
        <f>'2011'!G21*0.035+'2011'!G21</f>
        <v>1632.282549615</v>
      </c>
      <c r="H18" s="107">
        <f>'2011'!H21*0.035+'2011'!H21</f>
        <v>1713.8960928899999</v>
      </c>
      <c r="I18" s="107">
        <f>'2011'!I21*0.035+'2011'!I21</f>
        <v>1799.5873923000001</v>
      </c>
      <c r="J18" s="107">
        <f>'2011'!J21*0.035+'2011'!J21</f>
        <v>1889.566761915</v>
      </c>
    </row>
    <row r="19" spans="1:10" ht="15.75">
      <c r="A19" s="119">
        <v>6</v>
      </c>
      <c r="B19" s="120" t="s">
        <v>27</v>
      </c>
      <c r="C19" s="121" t="s">
        <v>28</v>
      </c>
      <c r="D19" s="107">
        <f>'2011'!D22*0.035+'2011'!D22</f>
        <v>1410.027314085</v>
      </c>
      <c r="E19" s="107">
        <f>'2011'!E22*0.035+'2011'!E22</f>
        <v>1480.529263995</v>
      </c>
      <c r="F19" s="107">
        <f>'2011'!F22*0.035+'2011'!F22</f>
        <v>1554.5598166350003</v>
      </c>
      <c r="G19" s="107">
        <f>'2011'!G22*0.035+'2011'!G22</f>
        <v>1632.282549615</v>
      </c>
      <c r="H19" s="107">
        <f>'2011'!H22*0.035+'2011'!H22</f>
        <v>1713.8960928899999</v>
      </c>
      <c r="I19" s="107">
        <f>'2011'!I22*0.035+'2011'!I22</f>
        <v>1799.5873923000001</v>
      </c>
      <c r="J19" s="107">
        <f>'2011'!J22*0.035+'2011'!J22</f>
        <v>1889.566761915</v>
      </c>
    </row>
    <row r="20" spans="1:10" ht="15.75">
      <c r="A20" s="122">
        <v>7</v>
      </c>
      <c r="B20" s="123">
        <v>301</v>
      </c>
      <c r="C20" s="124" t="s">
        <v>29</v>
      </c>
      <c r="D20" s="107">
        <f>'2011'!D23*0.035+'2011'!D23</f>
        <v>2417.18634297</v>
      </c>
      <c r="E20" s="107">
        <f>'2011'!E23*0.035+'2011'!E23</f>
        <v>2538.04682853</v>
      </c>
      <c r="F20" s="107">
        <f>'2011'!F23*0.035+'2011'!F23</f>
        <v>2664.948001545</v>
      </c>
      <c r="G20" s="107">
        <f>'2011'!G23*0.035+'2011'!G23</f>
        <v>2798.1936490049998</v>
      </c>
      <c r="H20" s="107">
        <f>'2011'!H23*0.035+'2011'!H23</f>
        <v>2938.11092613</v>
      </c>
      <c r="I20" s="107">
        <f>'2011'!I23*0.035+'2011'!I23</f>
        <v>3085.015304025</v>
      </c>
      <c r="J20" s="107">
        <f>'2011'!J23*0.035+'2011'!J23</f>
        <v>3239.2573061400003</v>
      </c>
    </row>
    <row r="21" spans="1:10" ht="15.75">
      <c r="A21" s="122">
        <v>7</v>
      </c>
      <c r="B21" s="123">
        <v>311</v>
      </c>
      <c r="C21" s="124" t="s">
        <v>30</v>
      </c>
      <c r="D21" s="107">
        <f>'2011'!D24*0.035+'2011'!D24</f>
        <v>2417.18634297</v>
      </c>
      <c r="E21" s="107">
        <f>'2011'!E24*0.035+'2011'!E24</f>
        <v>2538.04682853</v>
      </c>
      <c r="F21" s="107">
        <f>'2011'!F24*0.035+'2011'!F24</f>
        <v>2664.948001545</v>
      </c>
      <c r="G21" s="107">
        <f>'2011'!G24*0.035+'2011'!G24</f>
        <v>2798.1936490049998</v>
      </c>
      <c r="H21" s="107">
        <f>'2011'!H24*0.035+'2011'!H24</f>
        <v>2938.11092613</v>
      </c>
      <c r="I21" s="107">
        <f>'2011'!I24*0.035+'2011'!I24</f>
        <v>3085.015304025</v>
      </c>
      <c r="J21" s="107">
        <f>'2011'!J24*0.035+'2011'!J24</f>
        <v>3239.2573061400003</v>
      </c>
    </row>
    <row r="22" spans="1:10" ht="15.75">
      <c r="A22" s="122">
        <v>7</v>
      </c>
      <c r="B22" s="123">
        <v>321</v>
      </c>
      <c r="C22" s="124" t="s">
        <v>31</v>
      </c>
      <c r="D22" s="107">
        <f>'2011'!D25*0.035+'2011'!D25</f>
        <v>2417.18634297</v>
      </c>
      <c r="E22" s="107">
        <f>'2011'!E25*0.035+'2011'!E25</f>
        <v>2538.04682853</v>
      </c>
      <c r="F22" s="107">
        <f>'2011'!F25*0.035+'2011'!F25</f>
        <v>2664.948001545</v>
      </c>
      <c r="G22" s="107">
        <f>'2011'!G25*0.035+'2011'!G25</f>
        <v>2798.1936490049998</v>
      </c>
      <c r="H22" s="107">
        <f>'2011'!H25*0.035+'2011'!H25</f>
        <v>2938.11092613</v>
      </c>
      <c r="I22" s="107">
        <f>'2011'!I25*0.035+'2011'!I25</f>
        <v>3085.015304025</v>
      </c>
      <c r="J22" s="107">
        <f>'2011'!J25*0.035+'2011'!J25</f>
        <v>3239.2573061400003</v>
      </c>
    </row>
    <row r="23" spans="1:10" ht="15.75">
      <c r="A23" s="122">
        <v>7</v>
      </c>
      <c r="B23" s="123">
        <v>331</v>
      </c>
      <c r="C23" s="124" t="s">
        <v>32</v>
      </c>
      <c r="D23" s="107">
        <f>'2011'!D26*0.035+'2011'!D26</f>
        <v>2417.18634297</v>
      </c>
      <c r="E23" s="107">
        <f>'2011'!E26*0.035+'2011'!E26</f>
        <v>2538.04682853</v>
      </c>
      <c r="F23" s="107">
        <f>'2011'!F26*0.035+'2011'!F26</f>
        <v>2664.948001545</v>
      </c>
      <c r="G23" s="107">
        <f>'2011'!G26*0.035+'2011'!G26</f>
        <v>2798.1936490049998</v>
      </c>
      <c r="H23" s="107">
        <f>'2011'!H26*0.035+'2011'!H26</f>
        <v>2938.11092613</v>
      </c>
      <c r="I23" s="107">
        <f>'2011'!I26*0.035+'2011'!I26</f>
        <v>3085.015304025</v>
      </c>
      <c r="J23" s="107">
        <f>'2011'!J26*0.035+'2011'!J26</f>
        <v>3239.2573061400003</v>
      </c>
    </row>
    <row r="24" spans="1:10" ht="15.75">
      <c r="A24" s="110">
        <v>7</v>
      </c>
      <c r="B24" s="111" t="s">
        <v>33</v>
      </c>
      <c r="C24" s="112" t="s">
        <v>34</v>
      </c>
      <c r="D24" s="107">
        <f>'2011'!D27*0.035+'2011'!D27</f>
        <v>2417.18634297</v>
      </c>
      <c r="E24" s="107">
        <f>'2011'!E27*0.035+'2011'!E27</f>
        <v>2538.04682853</v>
      </c>
      <c r="F24" s="107">
        <f>'2011'!F27*0.035+'2011'!F27</f>
        <v>2664.948001545</v>
      </c>
      <c r="G24" s="107">
        <f>'2011'!G27*0.035+'2011'!G27</f>
        <v>2798.1936490049998</v>
      </c>
      <c r="H24" s="107">
        <f>'2011'!H27*0.035+'2011'!H27</f>
        <v>2938.11092613</v>
      </c>
      <c r="I24" s="107">
        <f>'2011'!I27*0.035+'2011'!I27</f>
        <v>3085.015304025</v>
      </c>
      <c r="J24" s="107">
        <f>'2011'!J27*0.035+'2011'!J27</f>
        <v>3239.2573061400003</v>
      </c>
    </row>
    <row r="25" spans="1:10" ht="25.5" customHeight="1">
      <c r="A25" s="119">
        <v>8</v>
      </c>
      <c r="B25" s="120">
        <v>341</v>
      </c>
      <c r="C25" s="121" t="s">
        <v>77</v>
      </c>
      <c r="D25" s="116">
        <f aca="true" t="shared" si="0" ref="D25:J25">D26*75%</f>
        <v>4322.25</v>
      </c>
      <c r="E25" s="117">
        <f t="shared" si="0"/>
        <v>4538.362499999999</v>
      </c>
      <c r="F25" s="116">
        <f t="shared" si="0"/>
        <v>4765.280624999999</v>
      </c>
      <c r="G25" s="117">
        <f t="shared" si="0"/>
        <v>5003.54465625</v>
      </c>
      <c r="H25" s="116">
        <f t="shared" si="0"/>
        <v>5253.7218890625</v>
      </c>
      <c r="I25" s="117">
        <f t="shared" si="0"/>
        <v>5516.407983515624</v>
      </c>
      <c r="J25" s="116">
        <f t="shared" si="0"/>
        <v>5792.228382691406</v>
      </c>
    </row>
    <row r="26" spans="1:10" ht="15.75">
      <c r="A26" s="122">
        <v>9</v>
      </c>
      <c r="B26" s="123">
        <v>351</v>
      </c>
      <c r="C26" s="124" t="s">
        <v>36</v>
      </c>
      <c r="D26" s="107">
        <v>5763</v>
      </c>
      <c r="E26" s="108">
        <f aca="true" t="shared" si="1" ref="E26:J29">D26*5%+D26</f>
        <v>6051.15</v>
      </c>
      <c r="F26" s="107">
        <f t="shared" si="1"/>
        <v>6353.7074999999995</v>
      </c>
      <c r="G26" s="108">
        <f t="shared" si="1"/>
        <v>6671.392875</v>
      </c>
      <c r="H26" s="107">
        <f t="shared" si="1"/>
        <v>7004.96251875</v>
      </c>
      <c r="I26" s="108">
        <f t="shared" si="1"/>
        <v>7355.2106446875</v>
      </c>
      <c r="J26" s="107">
        <f t="shared" si="1"/>
        <v>7722.971176921875</v>
      </c>
    </row>
    <row r="27" spans="1:10" ht="15.75">
      <c r="A27" s="122">
        <v>9</v>
      </c>
      <c r="B27" s="123">
        <v>361</v>
      </c>
      <c r="C27" s="124" t="s">
        <v>37</v>
      </c>
      <c r="D27" s="107">
        <v>5763</v>
      </c>
      <c r="E27" s="108">
        <f t="shared" si="1"/>
        <v>6051.15</v>
      </c>
      <c r="F27" s="107">
        <f t="shared" si="1"/>
        <v>6353.7074999999995</v>
      </c>
      <c r="G27" s="108">
        <f t="shared" si="1"/>
        <v>6671.392875</v>
      </c>
      <c r="H27" s="107">
        <f t="shared" si="1"/>
        <v>7004.96251875</v>
      </c>
      <c r="I27" s="108">
        <f t="shared" si="1"/>
        <v>7355.2106446875</v>
      </c>
      <c r="J27" s="107">
        <f t="shared" si="1"/>
        <v>7722.971176921875</v>
      </c>
    </row>
    <row r="28" spans="1:10" ht="15.75">
      <c r="A28" s="122">
        <v>9</v>
      </c>
      <c r="B28" s="123">
        <v>371</v>
      </c>
      <c r="C28" s="124" t="s">
        <v>38</v>
      </c>
      <c r="D28" s="107">
        <v>5763</v>
      </c>
      <c r="E28" s="108">
        <f t="shared" si="1"/>
        <v>6051.15</v>
      </c>
      <c r="F28" s="107">
        <f t="shared" si="1"/>
        <v>6353.7074999999995</v>
      </c>
      <c r="G28" s="108">
        <f t="shared" si="1"/>
        <v>6671.392875</v>
      </c>
      <c r="H28" s="107">
        <f t="shared" si="1"/>
        <v>7004.96251875</v>
      </c>
      <c r="I28" s="108">
        <f t="shared" si="1"/>
        <v>7355.2106446875</v>
      </c>
      <c r="J28" s="107">
        <f t="shared" si="1"/>
        <v>7722.971176921875</v>
      </c>
    </row>
    <row r="29" spans="1:10" ht="15.75">
      <c r="A29" s="125">
        <v>9</v>
      </c>
      <c r="B29" s="126">
        <v>381</v>
      </c>
      <c r="C29" s="127" t="s">
        <v>39</v>
      </c>
      <c r="D29" s="107">
        <v>5763</v>
      </c>
      <c r="E29" s="108">
        <f t="shared" si="1"/>
        <v>6051.15</v>
      </c>
      <c r="F29" s="107">
        <f t="shared" si="1"/>
        <v>6353.7074999999995</v>
      </c>
      <c r="G29" s="108">
        <f t="shared" si="1"/>
        <v>6671.392875</v>
      </c>
      <c r="H29" s="107">
        <f t="shared" si="1"/>
        <v>7004.96251875</v>
      </c>
      <c r="I29" s="108">
        <f t="shared" si="1"/>
        <v>7355.2106446875</v>
      </c>
      <c r="J29" s="107">
        <f t="shared" si="1"/>
        <v>7722.971176921875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12.75">
      <c r="A31" s="1"/>
      <c r="B31" s="1"/>
      <c r="C31" s="2"/>
      <c r="D31" s="3"/>
      <c r="E31" s="3"/>
      <c r="F31" s="3"/>
      <c r="G31" s="3"/>
      <c r="H31" s="3"/>
      <c r="I31" s="3"/>
      <c r="J31" s="3"/>
    </row>
    <row r="32" spans="1:10" ht="12.75" hidden="1">
      <c r="A32" s="1"/>
      <c r="B32" s="1"/>
      <c r="C32" s="2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2.75">
      <c r="A34" s="1"/>
      <c r="B34" s="1"/>
      <c r="C34" s="2"/>
      <c r="D34" s="3"/>
      <c r="E34" s="3"/>
      <c r="F34" s="3"/>
      <c r="G34" s="3"/>
      <c r="H34" s="3"/>
      <c r="I34" s="3"/>
      <c r="J34" s="3"/>
    </row>
    <row r="35" spans="1:10" ht="23.25">
      <c r="A35" s="1"/>
      <c r="B35" s="1"/>
      <c r="C35" s="188" t="s">
        <v>0</v>
      </c>
      <c r="D35" s="188"/>
      <c r="E35" s="188"/>
      <c r="F35" s="188"/>
      <c r="G35" s="188"/>
      <c r="H35" s="188"/>
      <c r="I35" s="188"/>
      <c r="J35" s="188"/>
    </row>
    <row r="36" spans="1:10" ht="23.25">
      <c r="A36" s="3"/>
      <c r="B36" s="1"/>
      <c r="C36" s="188" t="s">
        <v>78</v>
      </c>
      <c r="D36" s="188"/>
      <c r="E36" s="188"/>
      <c r="F36" s="188"/>
      <c r="G36" s="188"/>
      <c r="H36" s="188"/>
      <c r="I36" s="188"/>
      <c r="J36" s="188"/>
    </row>
    <row r="37" spans="1:10" ht="12.75">
      <c r="A37" s="1"/>
      <c r="B37" s="1"/>
      <c r="C37" s="2"/>
      <c r="D37" s="3"/>
      <c r="E37" s="3"/>
      <c r="F37" s="3"/>
      <c r="G37" s="3"/>
      <c r="H37" s="3"/>
      <c r="I37" s="3"/>
      <c r="J37" s="3"/>
    </row>
    <row r="38" spans="1:10" ht="18">
      <c r="A38" s="4"/>
      <c r="B38" s="1"/>
      <c r="C38" s="2"/>
      <c r="D38" s="3"/>
      <c r="E38" s="3"/>
      <c r="F38" s="3"/>
      <c r="G38" s="3"/>
      <c r="H38" s="3"/>
      <c r="I38" s="3"/>
      <c r="J38" s="3"/>
    </row>
    <row r="39" spans="1:10" ht="18">
      <c r="A39" s="4"/>
      <c r="B39" s="42" t="s">
        <v>79</v>
      </c>
      <c r="C39" s="3"/>
      <c r="D39" s="3"/>
      <c r="E39" s="3"/>
      <c r="F39" s="3"/>
      <c r="G39" s="3"/>
      <c r="H39" s="3"/>
      <c r="I39" s="3"/>
      <c r="J39" s="3"/>
    </row>
    <row r="40" spans="1:10" ht="15.75">
      <c r="A40" s="128" t="s">
        <v>41</v>
      </c>
      <c r="B40" s="129"/>
      <c r="C40" s="130" t="s">
        <v>80</v>
      </c>
      <c r="D40" s="44"/>
      <c r="E40" s="3"/>
      <c r="F40" s="3"/>
      <c r="G40" s="3"/>
      <c r="H40" s="3"/>
      <c r="I40" s="3"/>
      <c r="J40" s="3"/>
    </row>
    <row r="41" spans="1:10" ht="12.75">
      <c r="A41" s="131"/>
      <c r="B41" s="129"/>
      <c r="C41" s="132"/>
      <c r="D41" s="3"/>
      <c r="E41" s="3"/>
      <c r="F41" s="3"/>
      <c r="G41" s="3"/>
      <c r="H41" s="3"/>
      <c r="I41" s="3"/>
      <c r="J41" s="3"/>
    </row>
    <row r="42" spans="1:10" ht="15.75">
      <c r="A42" s="128" t="s">
        <v>43</v>
      </c>
      <c r="B42" s="133"/>
      <c r="C42" s="134" t="s">
        <v>44</v>
      </c>
      <c r="D42" s="34"/>
      <c r="E42" s="34"/>
      <c r="F42" s="34"/>
      <c r="G42" s="34"/>
      <c r="H42" s="34"/>
      <c r="I42" s="34"/>
      <c r="J42" s="34"/>
    </row>
    <row r="43" spans="1:10" ht="15.75">
      <c r="A43" s="135"/>
      <c r="B43" s="133"/>
      <c r="C43" s="134" t="s">
        <v>45</v>
      </c>
      <c r="D43" s="34"/>
      <c r="E43" s="34"/>
      <c r="F43" s="34"/>
      <c r="G43" s="34"/>
      <c r="H43" s="34"/>
      <c r="I43" s="34"/>
      <c r="J43" s="34"/>
    </row>
    <row r="44" spans="1:10" ht="15.75">
      <c r="A44" s="136" t="s">
        <v>46</v>
      </c>
      <c r="B44" s="137"/>
      <c r="C44" s="137"/>
      <c r="D44" s="34"/>
      <c r="E44" s="34"/>
      <c r="F44" s="34"/>
      <c r="G44" s="34"/>
      <c r="H44" s="34"/>
      <c r="I44" s="34"/>
      <c r="J44" s="34"/>
    </row>
    <row r="45" spans="1:10" ht="15.75">
      <c r="A45" s="138" t="s">
        <v>63</v>
      </c>
      <c r="B45" s="139"/>
      <c r="C45" s="140">
        <v>931</v>
      </c>
      <c r="D45" s="34"/>
      <c r="E45" s="34"/>
      <c r="F45" s="34"/>
      <c r="G45" s="34"/>
      <c r="H45" s="34"/>
      <c r="I45" s="34"/>
      <c r="J45" s="34"/>
    </row>
    <row r="46" spans="1:10" ht="15.75">
      <c r="A46" s="141" t="s">
        <v>81</v>
      </c>
      <c r="B46" s="139"/>
      <c r="C46" s="140">
        <v>931</v>
      </c>
      <c r="D46" s="34"/>
      <c r="E46" s="34"/>
      <c r="F46" s="34"/>
      <c r="G46" s="34"/>
      <c r="H46" s="34"/>
      <c r="I46" s="34"/>
      <c r="J46" s="34"/>
    </row>
    <row r="47" spans="1:10" ht="15.75">
      <c r="A47" s="138" t="s">
        <v>65</v>
      </c>
      <c r="B47" s="139"/>
      <c r="C47" s="140">
        <v>776</v>
      </c>
      <c r="D47" s="34"/>
      <c r="E47" s="34"/>
      <c r="F47" s="34"/>
      <c r="G47" s="34"/>
      <c r="H47" s="34"/>
      <c r="I47" s="34"/>
      <c r="J47" s="34"/>
    </row>
    <row r="48" spans="1:10" ht="15.75">
      <c r="A48" s="138" t="s">
        <v>66</v>
      </c>
      <c r="B48" s="139"/>
      <c r="C48" s="140">
        <v>725</v>
      </c>
      <c r="D48" s="34"/>
      <c r="E48" s="34"/>
      <c r="F48" s="34"/>
      <c r="G48" s="34"/>
      <c r="H48" s="34"/>
      <c r="I48" s="34"/>
      <c r="J48" s="34"/>
    </row>
    <row r="49" spans="1:10" ht="15.75">
      <c r="A49" s="138" t="s">
        <v>67</v>
      </c>
      <c r="B49" s="139"/>
      <c r="C49" s="140">
        <v>414</v>
      </c>
      <c r="D49" s="34"/>
      <c r="E49" s="34"/>
      <c r="F49" s="34"/>
      <c r="G49" s="34"/>
      <c r="H49" s="34"/>
      <c r="I49" s="34"/>
      <c r="J49" s="34"/>
    </row>
    <row r="50" spans="1:10" ht="15.75">
      <c r="A50" s="138" t="s">
        <v>82</v>
      </c>
      <c r="B50" s="139"/>
      <c r="C50" s="140">
        <v>310</v>
      </c>
      <c r="D50" s="34"/>
      <c r="E50" s="34"/>
      <c r="F50" s="34"/>
      <c r="G50" s="34"/>
      <c r="H50" s="34"/>
      <c r="I50" s="34"/>
      <c r="J50" s="34"/>
    </row>
    <row r="51" spans="1:10" ht="15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15.75">
      <c r="A52" s="57" t="s">
        <v>83</v>
      </c>
      <c r="B52" s="57"/>
      <c r="C52" s="10"/>
      <c r="D52" s="34"/>
      <c r="E52" s="34"/>
      <c r="F52" s="34"/>
      <c r="G52" s="34"/>
      <c r="H52" s="34"/>
      <c r="I52" s="34"/>
      <c r="J52" s="34"/>
    </row>
    <row r="53" spans="1:10" ht="15">
      <c r="A53" s="57"/>
      <c r="B53" s="57"/>
      <c r="C53" s="10"/>
      <c r="D53" s="34"/>
      <c r="E53" s="34"/>
      <c r="F53" s="34"/>
      <c r="G53" s="34"/>
      <c r="H53" s="34"/>
      <c r="I53" s="34"/>
      <c r="J53" s="34"/>
    </row>
    <row r="54" spans="1:10" ht="15.75">
      <c r="A54" s="94" t="s">
        <v>54</v>
      </c>
      <c r="B54" s="142"/>
      <c r="C54" s="96" t="s">
        <v>55</v>
      </c>
      <c r="D54" s="34"/>
      <c r="E54" s="34"/>
      <c r="F54" s="34"/>
      <c r="G54" s="34"/>
      <c r="H54" s="34"/>
      <c r="I54" s="34"/>
      <c r="J54" s="34"/>
    </row>
    <row r="55" spans="1:10" ht="15.75">
      <c r="A55" s="145"/>
      <c r="B55" s="146" t="s">
        <v>84</v>
      </c>
      <c r="C55" s="147">
        <v>643.77</v>
      </c>
      <c r="D55" s="34"/>
      <c r="E55" s="34"/>
      <c r="F55" s="34"/>
      <c r="G55" s="34"/>
      <c r="H55" s="34"/>
      <c r="I55" s="34"/>
      <c r="J55" s="34"/>
    </row>
    <row r="56" spans="1:10" ht="15.75">
      <c r="A56" s="145"/>
      <c r="B56" s="146" t="s">
        <v>85</v>
      </c>
      <c r="C56" s="147">
        <v>901.28</v>
      </c>
      <c r="D56" s="34"/>
      <c r="E56" s="34"/>
      <c r="F56" s="34"/>
      <c r="G56" s="34"/>
      <c r="H56" s="34"/>
      <c r="I56" s="34"/>
      <c r="J56" s="34"/>
    </row>
    <row r="57" spans="1:10" ht="15.75">
      <c r="A57" s="145"/>
      <c r="B57" s="146" t="s">
        <v>86</v>
      </c>
      <c r="C57" s="147">
        <v>1216.73</v>
      </c>
      <c r="D57" s="34"/>
      <c r="E57" s="34"/>
      <c r="F57" s="34"/>
      <c r="G57" s="34"/>
      <c r="H57" s="34"/>
      <c r="I57" s="34"/>
      <c r="J57" s="34"/>
    </row>
    <row r="58" spans="1:10" ht="15.75">
      <c r="A58" s="97"/>
      <c r="B58" s="98" t="s">
        <v>87</v>
      </c>
      <c r="C58" s="143">
        <f>'2011'!C56*0.035+'2011'!C56</f>
        <v>1608.8091625800002</v>
      </c>
      <c r="D58" s="34"/>
      <c r="E58" s="34"/>
      <c r="F58" s="34"/>
      <c r="G58" s="34"/>
      <c r="H58" s="34"/>
      <c r="I58" s="34"/>
      <c r="J58" s="34"/>
    </row>
    <row r="59" spans="1:10" ht="15.75">
      <c r="A59" s="100"/>
      <c r="B59" s="98" t="s">
        <v>88</v>
      </c>
      <c r="C59" s="143">
        <f>'2011'!C57*0.035+'2011'!C57</f>
        <v>2279.7227299950005</v>
      </c>
      <c r="D59" s="34"/>
      <c r="E59" s="34"/>
      <c r="F59" s="34"/>
      <c r="G59" s="34"/>
      <c r="H59" s="34"/>
      <c r="I59" s="34"/>
      <c r="J59" s="34"/>
    </row>
    <row r="60" spans="1:10" ht="15.75">
      <c r="A60" s="97"/>
      <c r="B60" s="98" t="s">
        <v>89</v>
      </c>
      <c r="C60" s="143">
        <f>'2011'!C58*0.035+'2011'!C58</f>
        <v>3229.60365</v>
      </c>
      <c r="D60" s="34"/>
      <c r="E60" s="34"/>
      <c r="F60" s="34"/>
      <c r="G60" s="34"/>
      <c r="H60" s="34"/>
      <c r="I60" s="34"/>
      <c r="J60" s="34"/>
    </row>
    <row r="61" spans="1:10" ht="15.75">
      <c r="A61" s="101"/>
      <c r="B61" s="102" t="s">
        <v>90</v>
      </c>
      <c r="C61" s="143">
        <f>'2011'!C59*0.035+'2011'!C59</f>
        <v>4295.25</v>
      </c>
      <c r="D61" s="144"/>
      <c r="E61" s="34"/>
      <c r="F61" s="34"/>
      <c r="G61" s="34"/>
      <c r="H61" s="34"/>
      <c r="I61" s="34"/>
      <c r="J61" s="34"/>
    </row>
  </sheetData>
  <sheetProtection selectLockedCells="1" selectUnlockedCells="1"/>
  <mergeCells count="4">
    <mergeCell ref="C1:J1"/>
    <mergeCell ref="C2:J2"/>
    <mergeCell ref="C35:J35"/>
    <mergeCell ref="C36:J36"/>
  </mergeCells>
  <printOptions/>
  <pageMargins left="0.30277777777777776" right="0.42083333333333334" top="0.7958333333333334" bottom="0.44652777777777775" header="0.5305555555555556" footer="0.1812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9">
      <selection activeCell="D33" sqref="D33"/>
    </sheetView>
  </sheetViews>
  <sheetFormatPr defaultColWidth="11.57421875" defaultRowHeight="12.75"/>
  <cols>
    <col min="1" max="1" width="9.00390625" style="0" customWidth="1"/>
    <col min="2" max="2" width="9.140625" style="0" customWidth="1"/>
    <col min="3" max="3" width="43.421875" style="0" customWidth="1"/>
    <col min="4" max="4" width="11.57421875" style="0" customWidth="1"/>
    <col min="5" max="5" width="11.28125" style="0" customWidth="1"/>
    <col min="6" max="6" width="12.28125" style="0" customWidth="1"/>
    <col min="7" max="7" width="12.57421875" style="0" customWidth="1"/>
    <col min="8" max="8" width="12.421875" style="0" customWidth="1"/>
    <col min="9" max="9" width="12.28125" style="0" customWidth="1"/>
    <col min="10" max="10" width="11.8515625" style="0" customWidth="1"/>
  </cols>
  <sheetData>
    <row r="1" spans="1:10" ht="23.25">
      <c r="A1" s="1"/>
      <c r="B1" s="1"/>
      <c r="C1" s="188" t="s">
        <v>0</v>
      </c>
      <c r="D1" s="188"/>
      <c r="E1" s="188"/>
      <c r="F1" s="188"/>
      <c r="G1" s="188"/>
      <c r="H1" s="188"/>
      <c r="I1" s="188"/>
      <c r="J1" s="188"/>
    </row>
    <row r="2" spans="1:10" ht="23.25">
      <c r="A2" s="3"/>
      <c r="B2" s="1"/>
      <c r="C2" s="188" t="s">
        <v>91</v>
      </c>
      <c r="D2" s="188"/>
      <c r="E2" s="188"/>
      <c r="F2" s="188"/>
      <c r="G2" s="188"/>
      <c r="H2" s="188"/>
      <c r="I2" s="188"/>
      <c r="J2" s="188"/>
    </row>
    <row r="3" spans="1:10" ht="18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2.75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.75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.75">
      <c r="A6" s="104">
        <v>1</v>
      </c>
      <c r="B6" s="105">
        <v>101</v>
      </c>
      <c r="C6" s="106" t="s">
        <v>13</v>
      </c>
      <c r="D6" s="107">
        <f>'2012'!D6*10/100+'2012'!D6</f>
        <v>597.6424822500002</v>
      </c>
      <c r="E6" s="107">
        <f>'2012'!E6*10/100+'2012'!E6</f>
        <v>627.5246063625002</v>
      </c>
      <c r="F6" s="107">
        <f>'2012'!F6*10/100+'2012'!F6</f>
        <v>658.897623549</v>
      </c>
      <c r="G6" s="107">
        <f>'2012'!G6*10/100+'2012'!G6</f>
        <v>691.8515014950001</v>
      </c>
      <c r="H6" s="107">
        <f>'2012'!H6*10/100+'2012'!H6</f>
        <v>726.4376503065001</v>
      </c>
      <c r="I6" s="107">
        <f>'2012'!I6*10/100+'2012'!I6</f>
        <v>762.7588901955</v>
      </c>
      <c r="J6" s="107">
        <f>'2012'!J6*10/100+'2012'!J6</f>
        <v>800.8923363210001</v>
      </c>
    </row>
    <row r="7" spans="1:10" ht="15.75">
      <c r="A7" s="110">
        <v>1</v>
      </c>
      <c r="B7" s="111">
        <v>111</v>
      </c>
      <c r="C7" s="112" t="s">
        <v>14</v>
      </c>
      <c r="D7" s="107">
        <f>'2012'!D7*10/100+'2012'!D7</f>
        <v>597.6424822500002</v>
      </c>
      <c r="E7" s="107">
        <f>'2012'!E7*10/100+'2012'!E7</f>
        <v>627.5246063625002</v>
      </c>
      <c r="F7" s="107">
        <f>'2012'!F7*10/100+'2012'!F7</f>
        <v>658.897623549</v>
      </c>
      <c r="G7" s="107">
        <f>'2012'!G7*10/100+'2012'!G7</f>
        <v>691.8515014950001</v>
      </c>
      <c r="H7" s="107">
        <f>'2012'!H7*10/100+'2012'!H7</f>
        <v>726.4376503065001</v>
      </c>
      <c r="I7" s="107">
        <f>'2012'!I7*10/100+'2012'!I7</f>
        <v>762.7588901955</v>
      </c>
      <c r="J7" s="107">
        <f>'2012'!J7*10/100+'2012'!J7</f>
        <v>800.8923363210001</v>
      </c>
    </row>
    <row r="8" spans="1:10" ht="15.75">
      <c r="A8" s="113">
        <v>2</v>
      </c>
      <c r="B8" s="114">
        <v>102</v>
      </c>
      <c r="C8" s="115" t="s">
        <v>15</v>
      </c>
      <c r="D8" s="116">
        <f>'2012'!D8*10/100+'2012'!D8</f>
        <v>800.9823040065</v>
      </c>
      <c r="E8" s="116">
        <f>'2012'!E8*10/100+'2012'!E8</f>
        <v>841.0307765805001</v>
      </c>
      <c r="F8" s="116">
        <f>'2012'!F8*10/100+'2012'!F8</f>
        <v>883.0842432885001</v>
      </c>
      <c r="G8" s="116">
        <f>'2012'!G8*10/100+'2012'!G8</f>
        <v>927.2326718160002</v>
      </c>
      <c r="H8" s="116">
        <f>'2012'!H8*10/100+'2012'!H8</f>
        <v>973.6045874280001</v>
      </c>
      <c r="I8" s="116">
        <f>'2012'!I8*10/100+'2012'!I8</f>
        <v>1022.2771052835001</v>
      </c>
      <c r="J8" s="116">
        <f>'2012'!J8*10/100+'2012'!J8</f>
        <v>1073.391603174</v>
      </c>
    </row>
    <row r="9" spans="1:10" ht="15.75">
      <c r="A9" s="119">
        <v>2</v>
      </c>
      <c r="B9" s="120">
        <v>112</v>
      </c>
      <c r="C9" s="121" t="s">
        <v>16</v>
      </c>
      <c r="D9" s="116">
        <f>'2012'!D9*10/100+'2012'!D9</f>
        <v>800.9823040065</v>
      </c>
      <c r="E9" s="116">
        <f>'2012'!E9*10/100+'2012'!E9</f>
        <v>841.0307765805001</v>
      </c>
      <c r="F9" s="116">
        <f>'2012'!F9*10/100+'2012'!F9</f>
        <v>883.0842432885001</v>
      </c>
      <c r="G9" s="116">
        <f>'2012'!G9*10/100+'2012'!G9</f>
        <v>927.2326718160002</v>
      </c>
      <c r="H9" s="116">
        <f>'2012'!H9*10/100+'2012'!H9</f>
        <v>973.6045874280001</v>
      </c>
      <c r="I9" s="116">
        <f>'2012'!I9*10/100+'2012'!I9</f>
        <v>1022.2771052835001</v>
      </c>
      <c r="J9" s="116">
        <f>'2012'!J9*10/100+'2012'!J9</f>
        <v>1073.391603174</v>
      </c>
    </row>
    <row r="10" spans="1:10" ht="15.75">
      <c r="A10" s="122">
        <v>3</v>
      </c>
      <c r="B10" s="123">
        <v>121</v>
      </c>
      <c r="C10" s="124" t="s">
        <v>17</v>
      </c>
      <c r="D10" s="107">
        <f>'2012'!D10*10/100+'2012'!D10</f>
        <v>947.5268111595002</v>
      </c>
      <c r="E10" s="107">
        <f>'2012'!E10*10/100+'2012'!E10</f>
        <v>994.9012238385001</v>
      </c>
      <c r="F10" s="107">
        <f>'2012'!F10*10/100+'2012'!F10</f>
        <v>1044.65335392</v>
      </c>
      <c r="G10" s="107">
        <f>'2012'!G10*10/100+'2012'!G10</f>
        <v>1096.886021616</v>
      </c>
      <c r="H10" s="107">
        <f>'2012'!H10*10/100+'2012'!H10</f>
        <v>1151.7277521915</v>
      </c>
      <c r="I10" s="107">
        <f>'2012'!I10*10/100+'2012'!I10</f>
        <v>1209.3070709115</v>
      </c>
      <c r="J10" s="107">
        <f>'2012'!J10*10/100+'2012'!J10</f>
        <v>1269.778208094</v>
      </c>
    </row>
    <row r="11" spans="1:10" ht="15.75">
      <c r="A11" s="122">
        <v>3</v>
      </c>
      <c r="B11" s="123">
        <v>131</v>
      </c>
      <c r="C11" s="124" t="s">
        <v>18</v>
      </c>
      <c r="D11" s="107">
        <f>'2012'!D11*10/100+'2012'!D11</f>
        <v>947.5268111595002</v>
      </c>
      <c r="E11" s="107">
        <f>'2012'!E11*10/100+'2012'!E11</f>
        <v>994.9012238385001</v>
      </c>
      <c r="F11" s="107">
        <f>'2012'!F11*10/100+'2012'!F11</f>
        <v>1044.65335392</v>
      </c>
      <c r="G11" s="107">
        <f>'2012'!G11*10/100+'2012'!G11</f>
        <v>1096.886021616</v>
      </c>
      <c r="H11" s="107">
        <f>'2012'!H11*10/100+'2012'!H11</f>
        <v>1151.7277521915</v>
      </c>
      <c r="I11" s="107">
        <f>'2012'!I11*10/100+'2012'!I11</f>
        <v>1209.3070709115</v>
      </c>
      <c r="J11" s="107">
        <f>'2012'!J11*10/100+'2012'!J11</f>
        <v>1269.778208094</v>
      </c>
    </row>
    <row r="12" spans="1:10" ht="15.75">
      <c r="A12" s="110">
        <v>3</v>
      </c>
      <c r="B12" s="111">
        <v>141</v>
      </c>
      <c r="C12" s="112" t="s">
        <v>19</v>
      </c>
      <c r="D12" s="107">
        <f>'2012'!D12*10/100+'2012'!D12</f>
        <v>947.5268111595002</v>
      </c>
      <c r="E12" s="107">
        <f>'2012'!E12*10/100+'2012'!E12</f>
        <v>994.9012238385001</v>
      </c>
      <c r="F12" s="107">
        <f>'2012'!F12*10/100+'2012'!F12</f>
        <v>1044.65335392</v>
      </c>
      <c r="G12" s="107">
        <f>'2012'!G12*10/100+'2012'!G12</f>
        <v>1096.886021616</v>
      </c>
      <c r="H12" s="107">
        <f>'2012'!H12*10/100+'2012'!H12</f>
        <v>1151.7277521915</v>
      </c>
      <c r="I12" s="107">
        <f>'2012'!I12*10/100+'2012'!I12</f>
        <v>1209.3070709115</v>
      </c>
      <c r="J12" s="107">
        <f>'2012'!J12*10/100+'2012'!J12</f>
        <v>1269.778208094</v>
      </c>
    </row>
    <row r="13" spans="1:10" ht="15.75">
      <c r="A13" s="119">
        <v>4</v>
      </c>
      <c r="B13" s="120">
        <v>151</v>
      </c>
      <c r="C13" s="121" t="s">
        <v>20</v>
      </c>
      <c r="D13" s="116">
        <f>'2012'!D13*10/100+'2012'!D13</f>
        <v>1051.028207064</v>
      </c>
      <c r="E13" s="116">
        <f>'2012'!E13*10/100+'2012'!E13</f>
        <v>1103.5821879225</v>
      </c>
      <c r="F13" s="116">
        <f>'2012'!F13*10/100+'2012'!F13</f>
        <v>1158.7580841870003</v>
      </c>
      <c r="G13" s="116">
        <f>'2012'!G13*10/100+'2012'!G13</f>
        <v>1216.6972736490002</v>
      </c>
      <c r="H13" s="116">
        <f>'2012'!H13*10/100+'2012'!H13</f>
        <v>1277.5282815735002</v>
      </c>
      <c r="I13" s="116">
        <f>'2012'!I13*10/100+'2012'!I13</f>
        <v>1341.4053382785</v>
      </c>
      <c r="J13" s="116">
        <f>'2012'!J13*10/100+'2012'!J13</f>
        <v>1408.4826740820001</v>
      </c>
    </row>
    <row r="14" spans="1:10" ht="15.75">
      <c r="A14" s="122">
        <v>5</v>
      </c>
      <c r="B14" s="123" t="s">
        <v>21</v>
      </c>
      <c r="C14" s="124" t="s">
        <v>22</v>
      </c>
      <c r="D14" s="107">
        <f>'2012'!D14*10/100+'2012'!D14</f>
        <v>1397.969307405</v>
      </c>
      <c r="E14" s="107">
        <f>'2012'!E14*10/100+'2012'!E14</f>
        <v>1467.8741990385</v>
      </c>
      <c r="F14" s="107">
        <f>'2012'!F14*10/100+'2012'!F14</f>
        <v>1541.2621253535003</v>
      </c>
      <c r="G14" s="107">
        <f>'2012'!G14*10/100+'2012'!G14</f>
        <v>1618.3258742475</v>
      </c>
      <c r="H14" s="107">
        <f>'2012'!H14*10/100+'2012'!H14</f>
        <v>1699.2453810915</v>
      </c>
      <c r="I14" s="107">
        <f>'2012'!I14*10/100+'2012'!I14</f>
        <v>1784.2005812564998</v>
      </c>
      <c r="J14" s="107">
        <f>'2012'!J14*10/100+'2012'!J14</f>
        <v>1873.409967693</v>
      </c>
    </row>
    <row r="15" spans="1:10" ht="15.75">
      <c r="A15" s="122">
        <v>5</v>
      </c>
      <c r="B15" s="123">
        <v>201</v>
      </c>
      <c r="C15" s="124" t="s">
        <v>23</v>
      </c>
      <c r="D15" s="107">
        <f>'2012'!D15*10/100+'2012'!D15</f>
        <v>1397.969307405</v>
      </c>
      <c r="E15" s="107">
        <f>'2012'!E15*10/100+'2012'!E15</f>
        <v>1467.8741990385</v>
      </c>
      <c r="F15" s="107">
        <f>'2012'!F15*10/100+'2012'!F15</f>
        <v>1541.2621253535003</v>
      </c>
      <c r="G15" s="107">
        <f>'2012'!G15*10/100+'2012'!G15</f>
        <v>1618.3258742475</v>
      </c>
      <c r="H15" s="107">
        <f>'2012'!H15*10/100+'2012'!H15</f>
        <v>1699.2453810915</v>
      </c>
      <c r="I15" s="107">
        <f>'2012'!I15*10/100+'2012'!I15</f>
        <v>1784.2005812564998</v>
      </c>
      <c r="J15" s="107">
        <f>'2012'!J15*10/100+'2012'!J15</f>
        <v>1873.409967693</v>
      </c>
    </row>
    <row r="16" spans="1:10" ht="15.75">
      <c r="A16" s="110">
        <v>5</v>
      </c>
      <c r="B16" s="111">
        <v>210</v>
      </c>
      <c r="C16" s="112" t="s">
        <v>24</v>
      </c>
      <c r="D16" s="107">
        <f>'2012'!D16*10/100+'2012'!D16</f>
        <v>1397.969307405</v>
      </c>
      <c r="E16" s="107">
        <f>'2012'!E16*10/100+'2012'!E16</f>
        <v>1467.8741990385</v>
      </c>
      <c r="F16" s="107">
        <f>'2012'!F16*10/100+'2012'!F16</f>
        <v>1541.2621253535003</v>
      </c>
      <c r="G16" s="107">
        <f>'2012'!G16*10/100+'2012'!G16</f>
        <v>1618.3258742475</v>
      </c>
      <c r="H16" s="107">
        <f>'2012'!H16*10/100+'2012'!H16</f>
        <v>1699.2453810915</v>
      </c>
      <c r="I16" s="107">
        <f>'2012'!I16*10/100+'2012'!I16</f>
        <v>1784.2005812564998</v>
      </c>
      <c r="J16" s="107">
        <f>'2012'!J16*10/100+'2012'!J16</f>
        <v>1873.409967693</v>
      </c>
    </row>
    <row r="17" spans="1:10" ht="15.75">
      <c r="A17" s="113">
        <v>6</v>
      </c>
      <c r="B17" s="114">
        <v>202</v>
      </c>
      <c r="C17" s="115" t="s">
        <v>25</v>
      </c>
      <c r="D17" s="116">
        <f>'2012'!D17*10/100+'2012'!D17</f>
        <v>1551.0300454935</v>
      </c>
      <c r="E17" s="116">
        <f>'2012'!E17*10/100+'2012'!E17</f>
        <v>1628.5821903945</v>
      </c>
      <c r="F17" s="116">
        <f>'2012'!F17*10/100+'2012'!F17</f>
        <v>1710.0157982985004</v>
      </c>
      <c r="G17" s="116">
        <f>'2012'!G17*10/100+'2012'!G17</f>
        <v>1795.5108045765</v>
      </c>
      <c r="H17" s="116">
        <f>'2012'!H17*10/100+'2012'!H17</f>
        <v>1885.2857021789998</v>
      </c>
      <c r="I17" s="116">
        <f>'2012'!I17*10/100+'2012'!I17</f>
        <v>1979.5461315300001</v>
      </c>
      <c r="J17" s="116">
        <f>'2012'!J17*10/100+'2012'!J17</f>
        <v>2078.5234381064997</v>
      </c>
    </row>
    <row r="18" spans="1:10" ht="15.75">
      <c r="A18" s="113">
        <v>6</v>
      </c>
      <c r="B18" s="114">
        <v>211</v>
      </c>
      <c r="C18" s="115" t="s">
        <v>26</v>
      </c>
      <c r="D18" s="116">
        <f>'2012'!D18*10/100+'2012'!D18</f>
        <v>1551.0300454935</v>
      </c>
      <c r="E18" s="116">
        <f>'2012'!E18*10/100+'2012'!E18</f>
        <v>1628.5821903945</v>
      </c>
      <c r="F18" s="116">
        <f>'2012'!F18*10/100+'2012'!F18</f>
        <v>1710.0157982985004</v>
      </c>
      <c r="G18" s="116">
        <f>'2012'!G18*10/100+'2012'!G18</f>
        <v>1795.5108045765</v>
      </c>
      <c r="H18" s="116">
        <f>'2012'!H18*10/100+'2012'!H18</f>
        <v>1885.2857021789998</v>
      </c>
      <c r="I18" s="116">
        <f>'2012'!I18*10/100+'2012'!I18</f>
        <v>1979.5461315300001</v>
      </c>
      <c r="J18" s="116">
        <f>'2012'!J18*10/100+'2012'!J18</f>
        <v>2078.5234381064997</v>
      </c>
    </row>
    <row r="19" spans="1:10" ht="15.75">
      <c r="A19" s="119">
        <v>6</v>
      </c>
      <c r="B19" s="120" t="s">
        <v>27</v>
      </c>
      <c r="C19" s="121" t="s">
        <v>28</v>
      </c>
      <c r="D19" s="116">
        <f>'2012'!D19*10/100+'2012'!D19</f>
        <v>1551.0300454935</v>
      </c>
      <c r="E19" s="116">
        <f>'2012'!E19*10/100+'2012'!E19</f>
        <v>1628.5821903945</v>
      </c>
      <c r="F19" s="116">
        <f>'2012'!F19*10/100+'2012'!F19</f>
        <v>1710.0157982985004</v>
      </c>
      <c r="G19" s="116">
        <f>'2012'!G19*10/100+'2012'!G19</f>
        <v>1795.5108045765</v>
      </c>
      <c r="H19" s="116">
        <f>'2012'!H19*10/100+'2012'!H19</f>
        <v>1885.2857021789998</v>
      </c>
      <c r="I19" s="116">
        <f>'2012'!I19*10/100+'2012'!I19</f>
        <v>1979.5461315300001</v>
      </c>
      <c r="J19" s="116">
        <f>'2012'!J19*10/100+'2012'!J19</f>
        <v>2078.5234381064997</v>
      </c>
    </row>
    <row r="20" spans="1:10" ht="15.75">
      <c r="A20" s="122">
        <v>7</v>
      </c>
      <c r="B20" s="123">
        <v>301</v>
      </c>
      <c r="C20" s="124" t="s">
        <v>29</v>
      </c>
      <c r="D20" s="107">
        <f>'2012'!D20*10/100+'2012'!D20</f>
        <v>2658.904977267</v>
      </c>
      <c r="E20" s="107">
        <f>'2012'!E20*10/100+'2012'!E20</f>
        <v>2791.851511383</v>
      </c>
      <c r="F20" s="107">
        <f>'2012'!F20*10/100+'2012'!F20</f>
        <v>2931.4428016995</v>
      </c>
      <c r="G20" s="107">
        <f>'2012'!G20*10/100+'2012'!G20</f>
        <v>3078.0130139055</v>
      </c>
      <c r="H20" s="107">
        <f>'2012'!H20*10/100+'2012'!H20</f>
        <v>3231.922018743</v>
      </c>
      <c r="I20" s="107">
        <f>'2012'!I20*10/100+'2012'!I20</f>
        <v>3393.5168344275003</v>
      </c>
      <c r="J20" s="107">
        <f>'2012'!J20*10/100+'2012'!J20</f>
        <v>3563.1830367540006</v>
      </c>
    </row>
    <row r="21" spans="1:10" ht="15.75">
      <c r="A21" s="122">
        <v>7</v>
      </c>
      <c r="B21" s="123">
        <v>311</v>
      </c>
      <c r="C21" s="124" t="s">
        <v>30</v>
      </c>
      <c r="D21" s="107">
        <f>'2012'!D21*10/100+'2012'!D21</f>
        <v>2658.904977267</v>
      </c>
      <c r="E21" s="107">
        <f>'2012'!E21*10/100+'2012'!E21</f>
        <v>2791.851511383</v>
      </c>
      <c r="F21" s="107">
        <f>'2012'!F21*10/100+'2012'!F21</f>
        <v>2931.4428016995</v>
      </c>
      <c r="G21" s="107">
        <f>'2012'!G21*10/100+'2012'!G21</f>
        <v>3078.0130139055</v>
      </c>
      <c r="H21" s="107">
        <f>'2012'!H21*10/100+'2012'!H21</f>
        <v>3231.922018743</v>
      </c>
      <c r="I21" s="107">
        <f>'2012'!I21*10/100+'2012'!I21</f>
        <v>3393.5168344275003</v>
      </c>
      <c r="J21" s="107">
        <f>'2012'!J21*10/100+'2012'!J21</f>
        <v>3563.1830367540006</v>
      </c>
    </row>
    <row r="22" spans="1:10" ht="15.75">
      <c r="A22" s="122">
        <v>7</v>
      </c>
      <c r="B22" s="123">
        <v>321</v>
      </c>
      <c r="C22" s="124" t="s">
        <v>31</v>
      </c>
      <c r="D22" s="107">
        <f>'2012'!D22*10/100+'2012'!D22</f>
        <v>2658.904977267</v>
      </c>
      <c r="E22" s="107">
        <f>'2012'!E22*10/100+'2012'!E22</f>
        <v>2791.851511383</v>
      </c>
      <c r="F22" s="107">
        <f>'2012'!F22*10/100+'2012'!F22</f>
        <v>2931.4428016995</v>
      </c>
      <c r="G22" s="107">
        <f>'2012'!G22*10/100+'2012'!G22</f>
        <v>3078.0130139055</v>
      </c>
      <c r="H22" s="107">
        <f>'2012'!H22*10/100+'2012'!H22</f>
        <v>3231.922018743</v>
      </c>
      <c r="I22" s="107">
        <f>'2012'!I22*10/100+'2012'!I22</f>
        <v>3393.5168344275003</v>
      </c>
      <c r="J22" s="107">
        <f>'2012'!J22*10/100+'2012'!J22</f>
        <v>3563.1830367540006</v>
      </c>
    </row>
    <row r="23" spans="1:10" ht="15.75">
      <c r="A23" s="122">
        <v>7</v>
      </c>
      <c r="B23" s="123">
        <v>331</v>
      </c>
      <c r="C23" s="124" t="s">
        <v>32</v>
      </c>
      <c r="D23" s="107">
        <f>'2012'!D23*10/100+'2012'!D23</f>
        <v>2658.904977267</v>
      </c>
      <c r="E23" s="107">
        <f>'2012'!E23*10/100+'2012'!E23</f>
        <v>2791.851511383</v>
      </c>
      <c r="F23" s="107">
        <f>'2012'!F23*10/100+'2012'!F23</f>
        <v>2931.4428016995</v>
      </c>
      <c r="G23" s="107">
        <f>'2012'!G23*10/100+'2012'!G23</f>
        <v>3078.0130139055</v>
      </c>
      <c r="H23" s="107">
        <f>'2012'!H23*10/100+'2012'!H23</f>
        <v>3231.922018743</v>
      </c>
      <c r="I23" s="107">
        <f>'2012'!I23*10/100+'2012'!I23</f>
        <v>3393.5168344275003</v>
      </c>
      <c r="J23" s="107">
        <f>'2012'!J23*10/100+'2012'!J23</f>
        <v>3563.1830367540006</v>
      </c>
    </row>
    <row r="24" spans="1:10" ht="15.75">
      <c r="A24" s="110">
        <v>7</v>
      </c>
      <c r="B24" s="111" t="s">
        <v>33</v>
      </c>
      <c r="C24" s="112" t="s">
        <v>34</v>
      </c>
      <c r="D24" s="107">
        <f>'2012'!D24*10/100+'2012'!D24</f>
        <v>2658.904977267</v>
      </c>
      <c r="E24" s="107">
        <f>'2012'!E24*10/100+'2012'!E24</f>
        <v>2791.851511383</v>
      </c>
      <c r="F24" s="107">
        <f>'2012'!F24*10/100+'2012'!F24</f>
        <v>2931.4428016995</v>
      </c>
      <c r="G24" s="107">
        <f>'2012'!G24*10/100+'2012'!G24</f>
        <v>3078.0130139055</v>
      </c>
      <c r="H24" s="107">
        <f>'2012'!H24*10/100+'2012'!H24</f>
        <v>3231.922018743</v>
      </c>
      <c r="I24" s="107">
        <f>'2012'!I24*10/100+'2012'!I24</f>
        <v>3393.5168344275003</v>
      </c>
      <c r="J24" s="107">
        <f>'2012'!J24*10/100+'2012'!J24</f>
        <v>3563.1830367540006</v>
      </c>
    </row>
    <row r="25" spans="1:10" ht="25.5" customHeight="1">
      <c r="A25" s="119">
        <v>8</v>
      </c>
      <c r="B25" s="120">
        <v>341</v>
      </c>
      <c r="C25" s="121" t="s">
        <v>77</v>
      </c>
      <c r="D25" s="116">
        <f aca="true" t="shared" si="0" ref="D25:J25">D26*75%</f>
        <v>4322.25</v>
      </c>
      <c r="E25" s="116">
        <f t="shared" si="0"/>
        <v>4538.362499999999</v>
      </c>
      <c r="F25" s="116">
        <f t="shared" si="0"/>
        <v>4765.280624999999</v>
      </c>
      <c r="G25" s="116">
        <f t="shared" si="0"/>
        <v>5003.54465625</v>
      </c>
      <c r="H25" s="116">
        <f t="shared" si="0"/>
        <v>5253.7218890625</v>
      </c>
      <c r="I25" s="116">
        <f t="shared" si="0"/>
        <v>5516.407983515624</v>
      </c>
      <c r="J25" s="116">
        <f t="shared" si="0"/>
        <v>5792.228382691406</v>
      </c>
    </row>
    <row r="26" spans="1:10" ht="15.75">
      <c r="A26" s="122">
        <v>9</v>
      </c>
      <c r="B26" s="123">
        <v>351</v>
      </c>
      <c r="C26" s="124" t="s">
        <v>36</v>
      </c>
      <c r="D26" s="107">
        <v>5763</v>
      </c>
      <c r="E26" s="107">
        <f aca="true" t="shared" si="1" ref="E26:J26">D26*5%+D26</f>
        <v>6051.15</v>
      </c>
      <c r="F26" s="107">
        <f t="shared" si="1"/>
        <v>6353.7074999999995</v>
      </c>
      <c r="G26" s="107">
        <f t="shared" si="1"/>
        <v>6671.392875</v>
      </c>
      <c r="H26" s="107">
        <f t="shared" si="1"/>
        <v>7004.96251875</v>
      </c>
      <c r="I26" s="107">
        <f t="shared" si="1"/>
        <v>7355.2106446875</v>
      </c>
      <c r="J26" s="107">
        <f t="shared" si="1"/>
        <v>7722.971176921875</v>
      </c>
    </row>
    <row r="27" spans="1:10" ht="15.75">
      <c r="A27" s="122">
        <v>9</v>
      </c>
      <c r="B27" s="123">
        <v>361</v>
      </c>
      <c r="C27" s="124" t="s">
        <v>37</v>
      </c>
      <c r="D27" s="107">
        <v>5763</v>
      </c>
      <c r="E27" s="107">
        <f aca="true" t="shared" si="2" ref="E27:J29">D27*5%+D27</f>
        <v>6051.15</v>
      </c>
      <c r="F27" s="107">
        <f t="shared" si="2"/>
        <v>6353.7074999999995</v>
      </c>
      <c r="G27" s="107">
        <f t="shared" si="2"/>
        <v>6671.392875</v>
      </c>
      <c r="H27" s="107">
        <f t="shared" si="2"/>
        <v>7004.96251875</v>
      </c>
      <c r="I27" s="107">
        <f t="shared" si="2"/>
        <v>7355.2106446875</v>
      </c>
      <c r="J27" s="107">
        <f t="shared" si="2"/>
        <v>7722.971176921875</v>
      </c>
    </row>
    <row r="28" spans="1:10" ht="15.75">
      <c r="A28" s="122">
        <v>9</v>
      </c>
      <c r="B28" s="123">
        <v>371</v>
      </c>
      <c r="C28" s="124" t="s">
        <v>38</v>
      </c>
      <c r="D28" s="107">
        <v>5763</v>
      </c>
      <c r="E28" s="107">
        <f t="shared" si="2"/>
        <v>6051.15</v>
      </c>
      <c r="F28" s="107">
        <f t="shared" si="2"/>
        <v>6353.7074999999995</v>
      </c>
      <c r="G28" s="107">
        <f t="shared" si="2"/>
        <v>6671.392875</v>
      </c>
      <c r="H28" s="107">
        <f t="shared" si="2"/>
        <v>7004.96251875</v>
      </c>
      <c r="I28" s="107">
        <f t="shared" si="2"/>
        <v>7355.2106446875</v>
      </c>
      <c r="J28" s="107">
        <f t="shared" si="2"/>
        <v>7722.971176921875</v>
      </c>
    </row>
    <row r="29" spans="1:10" ht="15.75">
      <c r="A29" s="125">
        <v>9</v>
      </c>
      <c r="B29" s="126">
        <v>381</v>
      </c>
      <c r="C29" s="127" t="s">
        <v>39</v>
      </c>
      <c r="D29" s="107">
        <v>5763</v>
      </c>
      <c r="E29" s="107">
        <f t="shared" si="2"/>
        <v>6051.15</v>
      </c>
      <c r="F29" s="107">
        <f t="shared" si="2"/>
        <v>6353.7074999999995</v>
      </c>
      <c r="G29" s="107">
        <f t="shared" si="2"/>
        <v>6671.392875</v>
      </c>
      <c r="H29" s="107">
        <f t="shared" si="2"/>
        <v>7004.96251875</v>
      </c>
      <c r="I29" s="107">
        <f t="shared" si="2"/>
        <v>7355.2106446875</v>
      </c>
      <c r="J29" s="107">
        <f t="shared" si="2"/>
        <v>7722.971176921875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3.25">
      <c r="A31" s="1"/>
      <c r="B31" s="1"/>
      <c r="C31" s="188" t="s">
        <v>0</v>
      </c>
      <c r="D31" s="188"/>
      <c r="E31" s="188"/>
      <c r="F31" s="188"/>
      <c r="G31" s="188"/>
      <c r="H31" s="188"/>
      <c r="I31" s="188"/>
      <c r="J31" s="188"/>
    </row>
    <row r="32" spans="1:10" ht="23.25">
      <c r="A32" s="3"/>
      <c r="B32" s="1"/>
      <c r="C32" s="188" t="s">
        <v>92</v>
      </c>
      <c r="D32" s="188"/>
      <c r="E32" s="188"/>
      <c r="F32" s="188"/>
      <c r="G32" s="188"/>
      <c r="H32" s="188"/>
      <c r="I32" s="188"/>
      <c r="J32" s="188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8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8">
      <c r="A35" s="4"/>
      <c r="B35" s="42" t="s">
        <v>93</v>
      </c>
      <c r="C35" s="3"/>
      <c r="D35" s="3"/>
      <c r="E35" s="3"/>
      <c r="F35" s="3"/>
      <c r="G35" s="3"/>
      <c r="H35" s="3"/>
      <c r="I35" s="3"/>
      <c r="J35" s="3"/>
    </row>
    <row r="36" spans="1:10" ht="15.7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.7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.7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.7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5.75">
      <c r="A41" s="138" t="s">
        <v>97</v>
      </c>
      <c r="B41" s="139"/>
      <c r="C41" s="143">
        <f>'2012'!C45*10/100+'2012'!C45</f>
        <v>1024.1</v>
      </c>
      <c r="D41" s="34"/>
      <c r="E41" s="34"/>
      <c r="F41" s="34"/>
      <c r="G41" s="34"/>
      <c r="H41" s="34"/>
      <c r="I41" s="34"/>
      <c r="J41" s="34"/>
    </row>
    <row r="42" spans="1:10" ht="15.75">
      <c r="A42" s="141" t="s">
        <v>98</v>
      </c>
      <c r="B42" s="139"/>
      <c r="C42" s="143">
        <f>'2012'!C46*10/100+'2012'!C46</f>
        <v>1024.1</v>
      </c>
      <c r="D42" s="34"/>
      <c r="E42" s="34"/>
      <c r="F42" s="34"/>
      <c r="G42" s="34"/>
      <c r="H42" s="34"/>
      <c r="I42" s="34"/>
      <c r="J42" s="34"/>
    </row>
    <row r="43" spans="1:10" ht="15.75">
      <c r="A43" s="138" t="s">
        <v>99</v>
      </c>
      <c r="B43" s="139"/>
      <c r="C43" s="143">
        <f>'2012'!C47*10/100+'2012'!C47</f>
        <v>853.6</v>
      </c>
      <c r="D43" s="34"/>
      <c r="E43" s="34"/>
      <c r="F43" s="34"/>
      <c r="G43" s="34"/>
      <c r="H43" s="34"/>
      <c r="I43" s="34"/>
      <c r="J43" s="34"/>
    </row>
    <row r="44" spans="1:10" ht="15.75">
      <c r="A44" s="138" t="s">
        <v>100</v>
      </c>
      <c r="B44" s="139"/>
      <c r="C44" s="143">
        <f>'2012'!C48*10/100+'2012'!C48</f>
        <v>797.5</v>
      </c>
      <c r="D44" s="34"/>
      <c r="E44" s="34"/>
      <c r="F44" s="34"/>
      <c r="G44" s="34"/>
      <c r="H44" s="34"/>
      <c r="I44" s="34"/>
      <c r="J44" s="34"/>
    </row>
    <row r="45" spans="1:10" ht="15.75">
      <c r="A45" s="138" t="s">
        <v>101</v>
      </c>
      <c r="B45" s="139"/>
      <c r="C45" s="143">
        <f>'2012'!C49*10/100+'2012'!C49</f>
        <v>455.4</v>
      </c>
      <c r="D45" s="34"/>
      <c r="E45" s="34"/>
      <c r="F45" s="34"/>
      <c r="G45" s="34"/>
      <c r="H45" s="34"/>
      <c r="I45" s="34"/>
      <c r="J45" s="34"/>
    </row>
    <row r="46" spans="1:10" ht="15.75">
      <c r="A46" s="138" t="s">
        <v>102</v>
      </c>
      <c r="B46" s="139"/>
      <c r="C46" s="143">
        <f>'2012'!C50*10/100+'2012'!C50</f>
        <v>341</v>
      </c>
      <c r="D46" s="34"/>
      <c r="E46" s="34"/>
      <c r="F46" s="34"/>
      <c r="G46" s="34"/>
      <c r="H46" s="34"/>
      <c r="I46" s="34"/>
      <c r="J46" s="34"/>
    </row>
    <row r="47" spans="1:10" ht="15">
      <c r="A47" s="57"/>
      <c r="B47" s="57"/>
      <c r="C47" s="10"/>
      <c r="D47" s="34"/>
      <c r="E47" s="34"/>
      <c r="F47" s="34"/>
      <c r="G47" s="34"/>
      <c r="H47" s="34"/>
      <c r="I47" s="34"/>
      <c r="J47" s="34"/>
    </row>
    <row r="48" spans="1:10" ht="15.75">
      <c r="A48" s="57" t="s">
        <v>103</v>
      </c>
      <c r="B48" s="57"/>
      <c r="C48" s="10"/>
      <c r="D48" s="34"/>
      <c r="E48" s="34"/>
      <c r="F48" s="34"/>
      <c r="G48" s="34"/>
      <c r="H48" s="34"/>
      <c r="I48" s="34"/>
      <c r="J48" s="34"/>
    </row>
    <row r="49" spans="1:10" ht="15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.75">
      <c r="A50" s="94" t="s">
        <v>54</v>
      </c>
      <c r="B50" s="142"/>
      <c r="C50" s="96" t="s">
        <v>55</v>
      </c>
      <c r="D50" s="34"/>
      <c r="E50" s="34"/>
      <c r="F50" s="34"/>
      <c r="G50" s="34"/>
      <c r="H50" s="34"/>
      <c r="I50" s="34"/>
      <c r="J50" s="34"/>
    </row>
    <row r="51" spans="1:10" ht="15.75">
      <c r="A51" s="148"/>
      <c r="B51" s="146" t="s">
        <v>84</v>
      </c>
      <c r="C51" s="143">
        <f>'2012'!C55*10/100+'2012'!C55</f>
        <v>708.1469999999999</v>
      </c>
      <c r="D51" s="34"/>
      <c r="E51" s="34"/>
      <c r="F51" s="34"/>
      <c r="G51" s="34"/>
      <c r="H51" s="34"/>
      <c r="I51" s="34"/>
      <c r="J51" s="34"/>
    </row>
    <row r="52" spans="1:10" ht="15.75">
      <c r="A52" s="148"/>
      <c r="B52" s="146" t="s">
        <v>85</v>
      </c>
      <c r="C52" s="143">
        <f>'2012'!C56*10/100+'2012'!C56</f>
        <v>991.4079999999999</v>
      </c>
      <c r="D52" s="34"/>
      <c r="E52" s="34"/>
      <c r="F52" s="34"/>
      <c r="G52" s="34"/>
      <c r="H52" s="34"/>
      <c r="I52" s="34"/>
      <c r="J52" s="34"/>
    </row>
    <row r="53" spans="1:10" ht="15.75">
      <c r="A53" s="148"/>
      <c r="B53" s="146" t="s">
        <v>86</v>
      </c>
      <c r="C53" s="143">
        <f>'2012'!C57*10/100+'2012'!C57</f>
        <v>1338.403</v>
      </c>
      <c r="D53" s="34"/>
      <c r="E53" s="34"/>
      <c r="F53" s="34"/>
      <c r="G53" s="34"/>
      <c r="H53" s="34"/>
      <c r="I53" s="34"/>
      <c r="J53" s="34"/>
    </row>
    <row r="54" spans="1:10" ht="15.75">
      <c r="A54" s="149"/>
      <c r="B54" s="150" t="s">
        <v>87</v>
      </c>
      <c r="C54" s="143">
        <f>'2012'!C58*10/100+'2012'!C58</f>
        <v>1769.6900788380003</v>
      </c>
      <c r="D54" s="34"/>
      <c r="E54" s="34"/>
      <c r="F54" s="34"/>
      <c r="G54" s="34"/>
      <c r="H54" s="34"/>
      <c r="I54" s="34"/>
      <c r="J54" s="34"/>
    </row>
    <row r="55" spans="1:10" ht="15.75">
      <c r="A55" s="151"/>
      <c r="B55" s="150" t="s">
        <v>88</v>
      </c>
      <c r="C55" s="143">
        <f>'2012'!C59*10/100+'2012'!C59</f>
        <v>2507.6950029945006</v>
      </c>
      <c r="D55" s="34"/>
      <c r="E55" s="34"/>
      <c r="F55" s="34"/>
      <c r="G55" s="34"/>
      <c r="H55" s="34"/>
      <c r="I55" s="34"/>
      <c r="J55" s="34"/>
    </row>
    <row r="56" spans="1:10" ht="15.75">
      <c r="A56" s="152"/>
      <c r="B56" s="150" t="s">
        <v>89</v>
      </c>
      <c r="C56" s="143">
        <f>'2012'!C60*10/100+'2012'!C60</f>
        <v>3552.564015</v>
      </c>
      <c r="D56" s="34"/>
      <c r="E56" s="34"/>
      <c r="F56" s="34"/>
      <c r="G56" s="34"/>
      <c r="H56" s="34"/>
      <c r="I56" s="34"/>
      <c r="J56" s="34"/>
    </row>
    <row r="57" spans="1:10" ht="15.75">
      <c r="A57" s="153"/>
      <c r="B57" s="150" t="s">
        <v>90</v>
      </c>
      <c r="C57" s="143">
        <f>'2012'!C61*10/100+'2012'!C61</f>
        <v>4724.775</v>
      </c>
      <c r="D57" s="144"/>
      <c r="E57" s="34"/>
      <c r="F57" s="34"/>
      <c r="G57" s="34"/>
      <c r="H57" s="34"/>
      <c r="I57" s="34"/>
      <c r="J57" s="34"/>
    </row>
  </sheetData>
  <sheetProtection selectLockedCells="1" selectUnlockedCells="1"/>
  <mergeCells count="4">
    <mergeCell ref="C1:J1"/>
    <mergeCell ref="C2:J2"/>
    <mergeCell ref="C31:J31"/>
    <mergeCell ref="C32:J32"/>
  </mergeCells>
  <printOptions/>
  <pageMargins left="0.10347222222222222" right="0.14305555555555555" top="0.33611111111111114" bottom="1.0527777777777778" header="0.07083333333333333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0">
      <selection activeCell="A57" sqref="A1:IV57"/>
    </sheetView>
  </sheetViews>
  <sheetFormatPr defaultColWidth="11.57421875" defaultRowHeight="12.75"/>
  <cols>
    <col min="1" max="1" width="8.28125" style="0" customWidth="1"/>
    <col min="2" max="2" width="10.8515625" style="0" customWidth="1"/>
    <col min="3" max="3" width="39.57421875" style="0" customWidth="1"/>
    <col min="4" max="4" width="11.57421875" style="0" customWidth="1"/>
    <col min="5" max="5" width="11.28125" style="0" customWidth="1"/>
    <col min="6" max="6" width="12.28125" style="0" customWidth="1"/>
    <col min="7" max="7" width="12.57421875" style="0" customWidth="1"/>
    <col min="8" max="8" width="12.421875" style="0" customWidth="1"/>
    <col min="9" max="9" width="12.28125" style="0" customWidth="1"/>
    <col min="10" max="10" width="11.8515625" style="0" customWidth="1"/>
  </cols>
  <sheetData>
    <row r="1" spans="1:10" ht="23.25">
      <c r="A1" s="1"/>
      <c r="B1" s="1"/>
      <c r="C1" s="188" t="s">
        <v>0</v>
      </c>
      <c r="D1" s="188"/>
      <c r="E1" s="188"/>
      <c r="F1" s="188"/>
      <c r="G1" s="188"/>
      <c r="H1" s="188"/>
      <c r="I1" s="188"/>
      <c r="J1" s="188"/>
    </row>
    <row r="2" spans="1:10" ht="23.25">
      <c r="A2" s="3"/>
      <c r="B2" s="1"/>
      <c r="C2" s="188" t="s">
        <v>105</v>
      </c>
      <c r="D2" s="188"/>
      <c r="E2" s="188"/>
      <c r="F2" s="188"/>
      <c r="G2" s="188"/>
      <c r="H2" s="188"/>
      <c r="I2" s="188"/>
      <c r="J2" s="188"/>
    </row>
    <row r="3" spans="1:10" ht="18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3.5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6.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6.5" thickBot="1">
      <c r="A6" s="104">
        <v>1</v>
      </c>
      <c r="B6" s="105">
        <v>101</v>
      </c>
      <c r="C6" s="106" t="s">
        <v>13</v>
      </c>
      <c r="D6" s="107">
        <f>'2013'!D6*10/100+'2013'!D6</f>
        <v>657.4067304750001</v>
      </c>
      <c r="E6" s="107">
        <f>'2013'!E6*10/100+'2013'!E6</f>
        <v>690.2770669987502</v>
      </c>
      <c r="F6" s="107">
        <f>'2013'!F6*10/100+'2013'!F6</f>
        <v>724.7873859038999</v>
      </c>
      <c r="G6" s="107">
        <f>'2013'!G6*10/100+'2013'!G6</f>
        <v>761.0366516445001</v>
      </c>
      <c r="H6" s="107">
        <f>'2013'!H6*10/100+'2013'!H6</f>
        <v>799.0814153371501</v>
      </c>
      <c r="I6" s="107">
        <f>'2013'!I6*10/100+'2013'!I6</f>
        <v>839.0347792150501</v>
      </c>
      <c r="J6" s="107">
        <f>'2013'!J6*10/100+'2013'!J6</f>
        <v>880.9815699531001</v>
      </c>
    </row>
    <row r="7" spans="1:10" ht="17.25" thickBot="1" thickTop="1">
      <c r="A7" s="110">
        <v>1</v>
      </c>
      <c r="B7" s="111">
        <v>111</v>
      </c>
      <c r="C7" s="112" t="s">
        <v>14</v>
      </c>
      <c r="D7" s="107">
        <f>'2013'!D7*10/100+'2013'!D7</f>
        <v>657.4067304750001</v>
      </c>
      <c r="E7" s="107">
        <f>'2013'!E7*10/100+'2013'!E7</f>
        <v>690.2770669987502</v>
      </c>
      <c r="F7" s="107">
        <f>'2013'!F7*10/100+'2013'!F7</f>
        <v>724.7873859038999</v>
      </c>
      <c r="G7" s="107">
        <f>'2013'!G7*10/100+'2013'!G7</f>
        <v>761.0366516445001</v>
      </c>
      <c r="H7" s="107">
        <f>'2013'!H7*10/100+'2013'!H7</f>
        <v>799.0814153371501</v>
      </c>
      <c r="I7" s="107">
        <f>'2013'!I7*10/100+'2013'!I7</f>
        <v>839.0347792150501</v>
      </c>
      <c r="J7" s="107">
        <f>'2013'!J7*10/100+'2013'!J7</f>
        <v>880.9815699531001</v>
      </c>
    </row>
    <row r="8" spans="1:10" ht="17.25" thickBot="1" thickTop="1">
      <c r="A8" s="113">
        <v>2</v>
      </c>
      <c r="B8" s="114">
        <v>102</v>
      </c>
      <c r="C8" s="115" t="s">
        <v>15</v>
      </c>
      <c r="D8" s="107">
        <f>'2013'!D8*10/100+'2013'!D8</f>
        <v>881.08053440715</v>
      </c>
      <c r="E8" s="107">
        <f>'2013'!E8*10/100+'2013'!E8</f>
        <v>925.13385423855</v>
      </c>
      <c r="F8" s="107">
        <f>'2013'!F8*10/100+'2013'!F8</f>
        <v>971.3926676173502</v>
      </c>
      <c r="G8" s="107">
        <f>'2013'!G8*10/100+'2013'!G8</f>
        <v>1019.9559389976002</v>
      </c>
      <c r="H8" s="107">
        <f>'2013'!H8*10/100+'2013'!H8</f>
        <v>1070.9650461708002</v>
      </c>
      <c r="I8" s="107">
        <f>'2013'!I8*10/100+'2013'!I8</f>
        <v>1124.50481581185</v>
      </c>
      <c r="J8" s="107">
        <f>'2013'!J8*10/100+'2013'!J8</f>
        <v>1180.7307634914</v>
      </c>
    </row>
    <row r="9" spans="1:10" ht="17.25" thickBot="1" thickTop="1">
      <c r="A9" s="119">
        <v>2</v>
      </c>
      <c r="B9" s="120">
        <v>112</v>
      </c>
      <c r="C9" s="121" t="s">
        <v>16</v>
      </c>
      <c r="D9" s="107">
        <f>'2013'!D9*10/100+'2013'!D9</f>
        <v>881.08053440715</v>
      </c>
      <c r="E9" s="107">
        <f>'2013'!E9*10/100+'2013'!E9</f>
        <v>925.13385423855</v>
      </c>
      <c r="F9" s="107">
        <f>'2013'!F9*10/100+'2013'!F9</f>
        <v>971.3926676173502</v>
      </c>
      <c r="G9" s="107">
        <f>'2013'!G9*10/100+'2013'!G9</f>
        <v>1019.9559389976002</v>
      </c>
      <c r="H9" s="107">
        <f>'2013'!H9*10/100+'2013'!H9</f>
        <v>1070.9650461708002</v>
      </c>
      <c r="I9" s="107">
        <f>'2013'!I9*10/100+'2013'!I9</f>
        <v>1124.50481581185</v>
      </c>
      <c r="J9" s="107">
        <f>'2013'!J9*10/100+'2013'!J9</f>
        <v>1180.7307634914</v>
      </c>
    </row>
    <row r="10" spans="1:10" ht="17.25" thickBot="1" thickTop="1">
      <c r="A10" s="122">
        <v>3</v>
      </c>
      <c r="B10" s="123">
        <v>121</v>
      </c>
      <c r="C10" s="124" t="s">
        <v>17</v>
      </c>
      <c r="D10" s="107">
        <f>'2013'!D10*10/100+'2013'!D10</f>
        <v>1042.2794922754501</v>
      </c>
      <c r="E10" s="107">
        <f>'2013'!E10*10/100+'2013'!E10</f>
        <v>1094.39134622235</v>
      </c>
      <c r="F10" s="107">
        <f>'2013'!F10*10/100+'2013'!F10</f>
        <v>1149.118689312</v>
      </c>
      <c r="G10" s="107">
        <f>'2013'!G10*10/100+'2013'!G10</f>
        <v>1206.5746237776002</v>
      </c>
      <c r="H10" s="107">
        <f>'2013'!H10*10/100+'2013'!H10</f>
        <v>1266.90052741065</v>
      </c>
      <c r="I10" s="107">
        <f>'2013'!I10*10/100+'2013'!I10</f>
        <v>1330.23777800265</v>
      </c>
      <c r="J10" s="107">
        <f>'2013'!J10*10/100+'2013'!J10</f>
        <v>1396.7560289034002</v>
      </c>
    </row>
    <row r="11" spans="1:10" ht="17.25" thickBot="1" thickTop="1">
      <c r="A11" s="122">
        <v>3</v>
      </c>
      <c r="B11" s="123">
        <v>131</v>
      </c>
      <c r="C11" s="124" t="s">
        <v>18</v>
      </c>
      <c r="D11" s="107">
        <f>'2013'!D11*10/100+'2013'!D11</f>
        <v>1042.2794922754501</v>
      </c>
      <c r="E11" s="107">
        <f>'2013'!E11*10/100+'2013'!E11</f>
        <v>1094.39134622235</v>
      </c>
      <c r="F11" s="107">
        <f>'2013'!F11*10/100+'2013'!F11</f>
        <v>1149.118689312</v>
      </c>
      <c r="G11" s="107">
        <f>'2013'!G11*10/100+'2013'!G11</f>
        <v>1206.5746237776002</v>
      </c>
      <c r="H11" s="107">
        <f>'2013'!H11*10/100+'2013'!H11</f>
        <v>1266.90052741065</v>
      </c>
      <c r="I11" s="107">
        <f>'2013'!I11*10/100+'2013'!I11</f>
        <v>1330.23777800265</v>
      </c>
      <c r="J11" s="107">
        <f>'2013'!J11*10/100+'2013'!J11</f>
        <v>1396.7560289034002</v>
      </c>
    </row>
    <row r="12" spans="1:10" ht="17.25" thickBot="1" thickTop="1">
      <c r="A12" s="110">
        <v>3</v>
      </c>
      <c r="B12" s="111">
        <v>141</v>
      </c>
      <c r="C12" s="112" t="s">
        <v>19</v>
      </c>
      <c r="D12" s="107">
        <f>'2013'!D12*10/100+'2013'!D12</f>
        <v>1042.2794922754501</v>
      </c>
      <c r="E12" s="107">
        <f>'2013'!E12*10/100+'2013'!E12</f>
        <v>1094.39134622235</v>
      </c>
      <c r="F12" s="107">
        <f>'2013'!F12*10/100+'2013'!F12</f>
        <v>1149.118689312</v>
      </c>
      <c r="G12" s="107">
        <f>'2013'!G12*10/100+'2013'!G12</f>
        <v>1206.5746237776002</v>
      </c>
      <c r="H12" s="107">
        <f>'2013'!H12*10/100+'2013'!H12</f>
        <v>1266.90052741065</v>
      </c>
      <c r="I12" s="107">
        <f>'2013'!I12*10/100+'2013'!I12</f>
        <v>1330.23777800265</v>
      </c>
      <c r="J12" s="107">
        <f>'2013'!J12*10/100+'2013'!J12</f>
        <v>1396.7560289034002</v>
      </c>
    </row>
    <row r="13" spans="1:10" ht="17.25" thickBot="1" thickTop="1">
      <c r="A13" s="119">
        <v>4</v>
      </c>
      <c r="B13" s="120">
        <v>151</v>
      </c>
      <c r="C13" s="121" t="s">
        <v>20</v>
      </c>
      <c r="D13" s="107">
        <f>'2013'!D13*10/100+'2013'!D13</f>
        <v>1156.1310277704001</v>
      </c>
      <c r="E13" s="107">
        <f>'2013'!E13*10/100+'2013'!E13</f>
        <v>1213.94040671475</v>
      </c>
      <c r="F13" s="107">
        <f>'2013'!F13*10/100+'2013'!F13</f>
        <v>1274.6338926057003</v>
      </c>
      <c r="G13" s="107">
        <f>'2013'!G13*10/100+'2013'!G13</f>
        <v>1338.3670010139</v>
      </c>
      <c r="H13" s="107">
        <f>'2013'!H13*10/100+'2013'!H13</f>
        <v>1405.2811097308502</v>
      </c>
      <c r="I13" s="107">
        <f>'2013'!I13*10/100+'2013'!I13</f>
        <v>1475.54587210635</v>
      </c>
      <c r="J13" s="107">
        <f>'2013'!J13*10/100+'2013'!J13</f>
        <v>1549.3309414902</v>
      </c>
    </row>
    <row r="14" spans="1:10" ht="17.25" thickBot="1" thickTop="1">
      <c r="A14" s="122">
        <v>5</v>
      </c>
      <c r="B14" s="123" t="s">
        <v>21</v>
      </c>
      <c r="C14" s="124" t="s">
        <v>22</v>
      </c>
      <c r="D14" s="107">
        <f>'2013'!D14*10/100+'2013'!D14</f>
        <v>1537.7662381455002</v>
      </c>
      <c r="E14" s="107">
        <f>'2013'!E14*10/100+'2013'!E14</f>
        <v>1614.6616189423498</v>
      </c>
      <c r="F14" s="107">
        <f>'2013'!F14*10/100+'2013'!F14</f>
        <v>1695.3883378888504</v>
      </c>
      <c r="G14" s="107">
        <f>'2013'!G14*10/100+'2013'!G14</f>
        <v>1780.15846167225</v>
      </c>
      <c r="H14" s="107">
        <f>'2013'!H14*10/100+'2013'!H14</f>
        <v>1869.16991920065</v>
      </c>
      <c r="I14" s="107">
        <f>'2013'!I14*10/100+'2013'!I14</f>
        <v>1962.6206393821499</v>
      </c>
      <c r="J14" s="107">
        <f>'2013'!J14*10/100+'2013'!J14</f>
        <v>2060.7509644623</v>
      </c>
    </row>
    <row r="15" spans="1:10" ht="17.25" thickBot="1" thickTop="1">
      <c r="A15" s="122">
        <v>5</v>
      </c>
      <c r="B15" s="123">
        <v>201</v>
      </c>
      <c r="C15" s="124" t="s">
        <v>23</v>
      </c>
      <c r="D15" s="107">
        <f>'2013'!D15*10/100+'2013'!D15</f>
        <v>1537.7662381455002</v>
      </c>
      <c r="E15" s="107">
        <f>'2013'!E15*10/100+'2013'!E15</f>
        <v>1614.6616189423498</v>
      </c>
      <c r="F15" s="107">
        <f>'2013'!F15*10/100+'2013'!F15</f>
        <v>1695.3883378888504</v>
      </c>
      <c r="G15" s="107">
        <f>'2013'!G15*10/100+'2013'!G15</f>
        <v>1780.15846167225</v>
      </c>
      <c r="H15" s="107">
        <f>'2013'!H15*10/100+'2013'!H15</f>
        <v>1869.16991920065</v>
      </c>
      <c r="I15" s="107">
        <f>'2013'!I15*10/100+'2013'!I15</f>
        <v>1962.6206393821499</v>
      </c>
      <c r="J15" s="107">
        <f>'2013'!J15*10/100+'2013'!J15</f>
        <v>2060.7509644623</v>
      </c>
    </row>
    <row r="16" spans="1:10" ht="17.25" thickBot="1" thickTop="1">
      <c r="A16" s="110">
        <v>5</v>
      </c>
      <c r="B16" s="111">
        <v>210</v>
      </c>
      <c r="C16" s="112" t="s">
        <v>24</v>
      </c>
      <c r="D16" s="107">
        <f>'2013'!D16*10/100+'2013'!D16</f>
        <v>1537.7662381455002</v>
      </c>
      <c r="E16" s="107">
        <f>'2013'!E16*10/100+'2013'!E16</f>
        <v>1614.6616189423498</v>
      </c>
      <c r="F16" s="107">
        <f>'2013'!F16*10/100+'2013'!F16</f>
        <v>1695.3883378888504</v>
      </c>
      <c r="G16" s="107">
        <f>'2013'!G16*10/100+'2013'!G16</f>
        <v>1780.15846167225</v>
      </c>
      <c r="H16" s="107">
        <f>'2013'!H16*10/100+'2013'!H16</f>
        <v>1869.16991920065</v>
      </c>
      <c r="I16" s="107">
        <f>'2013'!I16*10/100+'2013'!I16</f>
        <v>1962.6206393821499</v>
      </c>
      <c r="J16" s="107">
        <f>'2013'!J16*10/100+'2013'!J16</f>
        <v>2060.7509644623</v>
      </c>
    </row>
    <row r="17" spans="1:10" ht="17.25" thickBot="1" thickTop="1">
      <c r="A17" s="113">
        <v>6</v>
      </c>
      <c r="B17" s="114">
        <v>202</v>
      </c>
      <c r="C17" s="115" t="s">
        <v>25</v>
      </c>
      <c r="D17" s="107">
        <f>'2013'!D17*10/100+'2013'!D17</f>
        <v>1706.13305004285</v>
      </c>
      <c r="E17" s="107">
        <f>'2013'!E17*10/100+'2013'!E17</f>
        <v>1791.44040943395</v>
      </c>
      <c r="F17" s="107">
        <f>'2013'!F17*10/100+'2013'!F17</f>
        <v>1881.0173781283504</v>
      </c>
      <c r="G17" s="107">
        <f>'2013'!G17*10/100+'2013'!G17</f>
        <v>1975.06188503415</v>
      </c>
      <c r="H17" s="107">
        <f>'2013'!H17*10/100+'2013'!H17</f>
        <v>2073.8142723969</v>
      </c>
      <c r="I17" s="107">
        <f>'2013'!I17*10/100+'2013'!I17</f>
        <v>2177.500744683</v>
      </c>
      <c r="J17" s="107">
        <f>'2013'!J17*10/100+'2013'!J17</f>
        <v>2286.3757819171497</v>
      </c>
    </row>
    <row r="18" spans="1:10" ht="17.25" thickBot="1" thickTop="1">
      <c r="A18" s="113">
        <v>6</v>
      </c>
      <c r="B18" s="114">
        <v>211</v>
      </c>
      <c r="C18" s="115" t="s">
        <v>26</v>
      </c>
      <c r="D18" s="107">
        <f>'2013'!D18*10/100+'2013'!D18</f>
        <v>1706.13305004285</v>
      </c>
      <c r="E18" s="107">
        <f>'2013'!E18*10/100+'2013'!E18</f>
        <v>1791.44040943395</v>
      </c>
      <c r="F18" s="107">
        <f>'2013'!F18*10/100+'2013'!F18</f>
        <v>1881.0173781283504</v>
      </c>
      <c r="G18" s="107">
        <f>'2013'!G18*10/100+'2013'!G18</f>
        <v>1975.06188503415</v>
      </c>
      <c r="H18" s="107">
        <f>'2013'!H18*10/100+'2013'!H18</f>
        <v>2073.8142723969</v>
      </c>
      <c r="I18" s="107">
        <f>'2013'!I18*10/100+'2013'!I18</f>
        <v>2177.500744683</v>
      </c>
      <c r="J18" s="107">
        <f>'2013'!J18*10/100+'2013'!J18</f>
        <v>2286.3757819171497</v>
      </c>
    </row>
    <row r="19" spans="1:10" ht="17.25" thickBot="1" thickTop="1">
      <c r="A19" s="119">
        <v>6</v>
      </c>
      <c r="B19" s="120" t="s">
        <v>27</v>
      </c>
      <c r="C19" s="121" t="s">
        <v>28</v>
      </c>
      <c r="D19" s="107">
        <f>'2013'!D19*10/100+'2013'!D19</f>
        <v>1706.13305004285</v>
      </c>
      <c r="E19" s="107">
        <f>'2013'!E19*10/100+'2013'!E19</f>
        <v>1791.44040943395</v>
      </c>
      <c r="F19" s="107">
        <f>'2013'!F19*10/100+'2013'!F19</f>
        <v>1881.0173781283504</v>
      </c>
      <c r="G19" s="107">
        <f>'2013'!G19*10/100+'2013'!G19</f>
        <v>1975.06188503415</v>
      </c>
      <c r="H19" s="107">
        <f>'2013'!H19*10/100+'2013'!H19</f>
        <v>2073.8142723969</v>
      </c>
      <c r="I19" s="107">
        <f>'2013'!I19*10/100+'2013'!I19</f>
        <v>2177.500744683</v>
      </c>
      <c r="J19" s="107">
        <f>'2013'!J19*10/100+'2013'!J19</f>
        <v>2286.3757819171497</v>
      </c>
    </row>
    <row r="20" spans="1:10" ht="17.25" thickBot="1" thickTop="1">
      <c r="A20" s="122">
        <v>7</v>
      </c>
      <c r="B20" s="123">
        <v>301</v>
      </c>
      <c r="C20" s="124" t="s">
        <v>29</v>
      </c>
      <c r="D20" s="107">
        <f>'2013'!D20*10/100+'2013'!D20</f>
        <v>2924.7954749937</v>
      </c>
      <c r="E20" s="107">
        <f>'2013'!E20*10/100+'2013'!E20</f>
        <v>3071.0366625213</v>
      </c>
      <c r="F20" s="107">
        <f>'2013'!F20*10/100+'2013'!F20</f>
        <v>3224.58708186945</v>
      </c>
      <c r="G20" s="107">
        <f>'2013'!G20*10/100+'2013'!G20</f>
        <v>3385.81431529605</v>
      </c>
      <c r="H20" s="107">
        <f>'2013'!H20*10/100+'2013'!H20</f>
        <v>3555.1142206173</v>
      </c>
      <c r="I20" s="107">
        <f>'2013'!I20*10/100+'2013'!I20</f>
        <v>3732.8685178702503</v>
      </c>
      <c r="J20" s="107">
        <f>'2013'!J20*10/100+'2013'!J20</f>
        <v>3919.5013404294004</v>
      </c>
    </row>
    <row r="21" spans="1:10" ht="17.25" thickBot="1" thickTop="1">
      <c r="A21" s="122">
        <v>7</v>
      </c>
      <c r="B21" s="123">
        <v>311</v>
      </c>
      <c r="C21" s="124" t="s">
        <v>30</v>
      </c>
      <c r="D21" s="107">
        <f>'2013'!D21*10/100+'2013'!D21</f>
        <v>2924.7954749937</v>
      </c>
      <c r="E21" s="107">
        <f>'2013'!E21*10/100+'2013'!E21</f>
        <v>3071.0366625213</v>
      </c>
      <c r="F21" s="107">
        <f>'2013'!F21*10/100+'2013'!F21</f>
        <v>3224.58708186945</v>
      </c>
      <c r="G21" s="107">
        <f>'2013'!G21*10/100+'2013'!G21</f>
        <v>3385.81431529605</v>
      </c>
      <c r="H21" s="107">
        <f>'2013'!H21*10/100+'2013'!H21</f>
        <v>3555.1142206173</v>
      </c>
      <c r="I21" s="107">
        <f>'2013'!I21*10/100+'2013'!I21</f>
        <v>3732.8685178702503</v>
      </c>
      <c r="J21" s="107">
        <f>'2013'!J21*10/100+'2013'!J21</f>
        <v>3919.5013404294004</v>
      </c>
    </row>
    <row r="22" spans="1:10" ht="17.25" thickBot="1" thickTop="1">
      <c r="A22" s="122">
        <v>7</v>
      </c>
      <c r="B22" s="123">
        <v>321</v>
      </c>
      <c r="C22" s="124" t="s">
        <v>31</v>
      </c>
      <c r="D22" s="107">
        <f>'2013'!D22*10/100+'2013'!D22</f>
        <v>2924.7954749937</v>
      </c>
      <c r="E22" s="107">
        <f>'2013'!E22*10/100+'2013'!E22</f>
        <v>3071.0366625213</v>
      </c>
      <c r="F22" s="107">
        <f>'2013'!F22*10/100+'2013'!F22</f>
        <v>3224.58708186945</v>
      </c>
      <c r="G22" s="107">
        <f>'2013'!G22*10/100+'2013'!G22</f>
        <v>3385.81431529605</v>
      </c>
      <c r="H22" s="107">
        <f>'2013'!H22*10/100+'2013'!H22</f>
        <v>3555.1142206173</v>
      </c>
      <c r="I22" s="107">
        <f>'2013'!I22*10/100+'2013'!I22</f>
        <v>3732.8685178702503</v>
      </c>
      <c r="J22" s="107">
        <f>'2013'!J22*10/100+'2013'!J22</f>
        <v>3919.5013404294004</v>
      </c>
    </row>
    <row r="23" spans="1:10" ht="17.25" thickBot="1" thickTop="1">
      <c r="A23" s="122">
        <v>7</v>
      </c>
      <c r="B23" s="123">
        <v>331</v>
      </c>
      <c r="C23" s="124" t="s">
        <v>32</v>
      </c>
      <c r="D23" s="107">
        <f>'2013'!D23*10/100+'2013'!D23</f>
        <v>2924.7954749937</v>
      </c>
      <c r="E23" s="107">
        <f>'2013'!E23*10/100+'2013'!E23</f>
        <v>3071.0366625213</v>
      </c>
      <c r="F23" s="107">
        <f>'2013'!F23*10/100+'2013'!F23</f>
        <v>3224.58708186945</v>
      </c>
      <c r="G23" s="107">
        <f>'2013'!G23*10/100+'2013'!G23</f>
        <v>3385.81431529605</v>
      </c>
      <c r="H23" s="107">
        <f>'2013'!H23*10/100+'2013'!H23</f>
        <v>3555.1142206173</v>
      </c>
      <c r="I23" s="107">
        <f>'2013'!I23*10/100+'2013'!I23</f>
        <v>3732.8685178702503</v>
      </c>
      <c r="J23" s="107">
        <f>'2013'!J23*10/100+'2013'!J23</f>
        <v>3919.5013404294004</v>
      </c>
    </row>
    <row r="24" spans="1:10" ht="17.25" thickBot="1" thickTop="1">
      <c r="A24" s="110">
        <v>7</v>
      </c>
      <c r="B24" s="111" t="s">
        <v>33</v>
      </c>
      <c r="C24" s="112" t="s">
        <v>34</v>
      </c>
      <c r="D24" s="107">
        <f>'2013'!D24*10/100+'2013'!D24</f>
        <v>2924.7954749937</v>
      </c>
      <c r="E24" s="107">
        <f>'2013'!E24*10/100+'2013'!E24</f>
        <v>3071.0366625213</v>
      </c>
      <c r="F24" s="107">
        <f>'2013'!F24*10/100+'2013'!F24</f>
        <v>3224.58708186945</v>
      </c>
      <c r="G24" s="107">
        <f>'2013'!G24*10/100+'2013'!G24</f>
        <v>3385.81431529605</v>
      </c>
      <c r="H24" s="107">
        <f>'2013'!H24*10/100+'2013'!H24</f>
        <v>3555.1142206173</v>
      </c>
      <c r="I24" s="107">
        <f>'2013'!I24*10/100+'2013'!I24</f>
        <v>3732.8685178702503</v>
      </c>
      <c r="J24" s="107">
        <f>'2013'!J24*10/100+'2013'!J24</f>
        <v>3919.5013404294004</v>
      </c>
    </row>
    <row r="25" spans="1:10" ht="25.5" customHeight="1" thickBot="1" thickTop="1">
      <c r="A25" s="119">
        <v>8</v>
      </c>
      <c r="B25" s="120">
        <v>341</v>
      </c>
      <c r="C25" s="121" t="s">
        <v>77</v>
      </c>
      <c r="D25" s="107">
        <f>'2013'!D25*10/100+'2013'!D25</f>
        <v>4754.475</v>
      </c>
      <c r="E25" s="107">
        <f>'2013'!E25*10/100+'2013'!E25</f>
        <v>4992.19875</v>
      </c>
      <c r="F25" s="107">
        <f>'2013'!F25*10/100+'2013'!F25</f>
        <v>5241.808687499999</v>
      </c>
      <c r="G25" s="107">
        <f>'2013'!G25*10/100+'2013'!G25</f>
        <v>5503.899121875</v>
      </c>
      <c r="H25" s="107">
        <f>'2013'!H25*10/100+'2013'!H25</f>
        <v>5779.09407796875</v>
      </c>
      <c r="I25" s="107">
        <f>'2013'!I25*10/100+'2013'!I25</f>
        <v>6068.048781867186</v>
      </c>
      <c r="J25" s="107">
        <f>'2013'!J25*10/100+'2013'!J25</f>
        <v>6371.451220960547</v>
      </c>
    </row>
    <row r="26" spans="1:10" ht="17.25" thickBot="1" thickTop="1">
      <c r="A26" s="122">
        <v>9</v>
      </c>
      <c r="B26" s="123">
        <v>351</v>
      </c>
      <c r="C26" s="124" t="s">
        <v>36</v>
      </c>
      <c r="D26" s="107">
        <f>'2013'!D26*10/100+'2013'!D26</f>
        <v>6339.3</v>
      </c>
      <c r="E26" s="107">
        <f>'2013'!E26*10/100+'2013'!E26</f>
        <v>6656.264999999999</v>
      </c>
      <c r="F26" s="107">
        <f>'2013'!F26*10/100+'2013'!F26</f>
        <v>6989.07825</v>
      </c>
      <c r="G26" s="107">
        <f>'2013'!G26*10/100+'2013'!G26</f>
        <v>7338.5321625</v>
      </c>
      <c r="H26" s="107">
        <f>'2013'!H26*10/100+'2013'!H26</f>
        <v>7705.4587706249995</v>
      </c>
      <c r="I26" s="107">
        <f>'2013'!I26*10/100+'2013'!I26</f>
        <v>8090.731709156249</v>
      </c>
      <c r="J26" s="107">
        <f>'2013'!J26*10/100+'2013'!J26</f>
        <v>8495.268294614063</v>
      </c>
    </row>
    <row r="27" spans="1:10" ht="17.25" thickBot="1" thickTop="1">
      <c r="A27" s="122">
        <v>9</v>
      </c>
      <c r="B27" s="123">
        <v>361</v>
      </c>
      <c r="C27" s="124" t="s">
        <v>37</v>
      </c>
      <c r="D27" s="107">
        <f>'2013'!D27*10/100+'2013'!D27</f>
        <v>6339.3</v>
      </c>
      <c r="E27" s="107">
        <f>'2013'!E27*10/100+'2013'!E27</f>
        <v>6656.264999999999</v>
      </c>
      <c r="F27" s="107">
        <f>'2013'!F27*10/100+'2013'!F27</f>
        <v>6989.07825</v>
      </c>
      <c r="G27" s="107">
        <f>'2013'!G27*10/100+'2013'!G27</f>
        <v>7338.5321625</v>
      </c>
      <c r="H27" s="107">
        <f>'2013'!H27*10/100+'2013'!H27</f>
        <v>7705.4587706249995</v>
      </c>
      <c r="I27" s="107">
        <f>'2013'!I27*10/100+'2013'!I27</f>
        <v>8090.731709156249</v>
      </c>
      <c r="J27" s="107">
        <f>'2013'!J27*10/100+'2013'!J27</f>
        <v>8495.268294614063</v>
      </c>
    </row>
    <row r="28" spans="1:10" ht="17.25" thickBot="1" thickTop="1">
      <c r="A28" s="122">
        <v>9</v>
      </c>
      <c r="B28" s="123">
        <v>371</v>
      </c>
      <c r="C28" s="124" t="s">
        <v>38</v>
      </c>
      <c r="D28" s="107">
        <f>'2013'!D28*10/100+'2013'!D28</f>
        <v>6339.3</v>
      </c>
      <c r="E28" s="107">
        <f>'2013'!E28*10/100+'2013'!E28</f>
        <v>6656.264999999999</v>
      </c>
      <c r="F28" s="107">
        <f>'2013'!F28*10/100+'2013'!F28</f>
        <v>6989.07825</v>
      </c>
      <c r="G28" s="107">
        <f>'2013'!G28*10/100+'2013'!G28</f>
        <v>7338.5321625</v>
      </c>
      <c r="H28" s="107">
        <f>'2013'!H28*10/100+'2013'!H28</f>
        <v>7705.4587706249995</v>
      </c>
      <c r="I28" s="107">
        <f>'2013'!I28*10/100+'2013'!I28</f>
        <v>8090.731709156249</v>
      </c>
      <c r="J28" s="107">
        <f>'2013'!J28*10/100+'2013'!J28</f>
        <v>8495.268294614063</v>
      </c>
    </row>
    <row r="29" spans="1:10" ht="17.25" thickBot="1" thickTop="1">
      <c r="A29" s="125">
        <v>9</v>
      </c>
      <c r="B29" s="126">
        <v>381</v>
      </c>
      <c r="C29" s="127" t="s">
        <v>39</v>
      </c>
      <c r="D29" s="107">
        <f>'2013'!D29*10/100+'2013'!D29</f>
        <v>6339.3</v>
      </c>
      <c r="E29" s="107">
        <f>'2013'!E29*10/100+'2013'!E29</f>
        <v>6656.264999999999</v>
      </c>
      <c r="F29" s="107">
        <f>'2013'!F29*10/100+'2013'!F29</f>
        <v>6989.07825</v>
      </c>
      <c r="G29" s="107">
        <f>'2013'!G29*10/100+'2013'!G29</f>
        <v>7338.5321625</v>
      </c>
      <c r="H29" s="107">
        <f>'2013'!H29*10/100+'2013'!H29</f>
        <v>7705.4587706249995</v>
      </c>
      <c r="I29" s="107">
        <f>'2013'!I29*10/100+'2013'!I29</f>
        <v>8090.731709156249</v>
      </c>
      <c r="J29" s="107">
        <f>'2013'!J29*10/100+'2013'!J29</f>
        <v>8495.268294614063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3.25">
      <c r="A31" s="1"/>
      <c r="B31" s="1"/>
      <c r="C31" s="188" t="s">
        <v>0</v>
      </c>
      <c r="D31" s="188"/>
      <c r="E31" s="188"/>
      <c r="F31" s="188"/>
      <c r="G31" s="188"/>
      <c r="H31" s="188"/>
      <c r="I31" s="188"/>
      <c r="J31" s="188"/>
    </row>
    <row r="32" spans="1:10" ht="23.25">
      <c r="A32" s="3"/>
      <c r="B32" s="1"/>
      <c r="C32" s="188" t="s">
        <v>106</v>
      </c>
      <c r="D32" s="188"/>
      <c r="E32" s="188"/>
      <c r="F32" s="188"/>
      <c r="G32" s="188"/>
      <c r="H32" s="188"/>
      <c r="I32" s="188"/>
      <c r="J32" s="188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8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8">
      <c r="A35" s="4"/>
      <c r="B35" s="42" t="s">
        <v>93</v>
      </c>
      <c r="C35" s="3"/>
      <c r="D35" s="3"/>
      <c r="E35" s="3"/>
      <c r="F35" s="3"/>
      <c r="G35" s="3"/>
      <c r="H35" s="3"/>
      <c r="I35" s="3"/>
      <c r="J35" s="3"/>
    </row>
    <row r="36" spans="1:10" ht="15.7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.7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.7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.7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6.5" thickBot="1">
      <c r="A41" s="138" t="s">
        <v>97</v>
      </c>
      <c r="B41" s="139"/>
      <c r="C41" s="143">
        <f>'2013'!C41*10/100+'2013'!C41</f>
        <v>1126.51</v>
      </c>
      <c r="D41" s="34"/>
      <c r="E41" s="34"/>
      <c r="F41" s="34"/>
      <c r="G41" s="34"/>
      <c r="H41" s="34"/>
      <c r="I41" s="34"/>
      <c r="J41" s="34"/>
    </row>
    <row r="42" spans="1:10" ht="17.25" thickBot="1" thickTop="1">
      <c r="A42" s="141" t="s">
        <v>98</v>
      </c>
      <c r="B42" s="139"/>
      <c r="C42" s="143">
        <f>'2013'!C42*10/100+'2013'!C42</f>
        <v>1126.51</v>
      </c>
      <c r="D42" s="34"/>
      <c r="E42" s="34"/>
      <c r="F42" s="34"/>
      <c r="G42" s="34"/>
      <c r="H42" s="34"/>
      <c r="I42" s="34"/>
      <c r="J42" s="34"/>
    </row>
    <row r="43" spans="1:10" ht="17.25" thickBot="1" thickTop="1">
      <c r="A43" s="138" t="s">
        <v>99</v>
      </c>
      <c r="B43" s="139"/>
      <c r="C43" s="143">
        <f>'2013'!C43*10/100+'2013'!C43</f>
        <v>938.96</v>
      </c>
      <c r="D43" s="34"/>
      <c r="E43" s="34"/>
      <c r="F43" s="34"/>
      <c r="G43" s="34"/>
      <c r="H43" s="34"/>
      <c r="I43" s="34"/>
      <c r="J43" s="34"/>
    </row>
    <row r="44" spans="1:10" ht="17.25" thickBot="1" thickTop="1">
      <c r="A44" s="138" t="s">
        <v>100</v>
      </c>
      <c r="B44" s="139"/>
      <c r="C44" s="143">
        <f>'2013'!C44*10/100+'2013'!C44</f>
        <v>877.25</v>
      </c>
      <c r="D44" s="34"/>
      <c r="E44" s="34"/>
      <c r="F44" s="34"/>
      <c r="G44" s="34"/>
      <c r="H44" s="34"/>
      <c r="I44" s="34"/>
      <c r="J44" s="34"/>
    </row>
    <row r="45" spans="1:10" ht="17.25" thickBot="1" thickTop="1">
      <c r="A45" s="138" t="s">
        <v>101</v>
      </c>
      <c r="B45" s="139"/>
      <c r="C45" s="143">
        <f>'2013'!C45*10/100+'2013'!C45</f>
        <v>500.94</v>
      </c>
      <c r="D45" s="34"/>
      <c r="E45" s="34"/>
      <c r="F45" s="34"/>
      <c r="G45" s="34"/>
      <c r="H45" s="34"/>
      <c r="I45" s="34"/>
      <c r="J45" s="34"/>
    </row>
    <row r="46" spans="1:10" ht="17.25" thickBot="1" thickTop="1">
      <c r="A46" s="138" t="s">
        <v>102</v>
      </c>
      <c r="B46" s="139"/>
      <c r="C46" s="143">
        <f>'2013'!C46*10/100+'2013'!C46</f>
        <v>375.1</v>
      </c>
      <c r="D46" s="34"/>
      <c r="E46" s="34"/>
      <c r="F46" s="34"/>
      <c r="G46" s="34"/>
      <c r="H46" s="34"/>
      <c r="I46" s="34"/>
      <c r="J46" s="34"/>
    </row>
    <row r="47" spans="1:10" ht="15.75" thickTop="1">
      <c r="A47" s="57"/>
      <c r="B47" s="57"/>
      <c r="C47" s="10"/>
      <c r="D47" s="34"/>
      <c r="E47" s="34"/>
      <c r="F47" s="34"/>
      <c r="G47" s="34"/>
      <c r="H47" s="34"/>
      <c r="I47" s="34"/>
      <c r="J47" s="34"/>
    </row>
    <row r="48" spans="1:10" ht="15.75">
      <c r="A48" s="57" t="s">
        <v>104</v>
      </c>
      <c r="B48" s="57"/>
      <c r="C48" s="10"/>
      <c r="D48" s="34"/>
      <c r="E48" s="34"/>
      <c r="F48" s="34"/>
      <c r="G48" s="34"/>
      <c r="H48" s="34"/>
      <c r="I48" s="34"/>
      <c r="J48" s="34"/>
    </row>
    <row r="49" spans="1:10" ht="15.75" thickBot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6.5" thickBot="1">
      <c r="A50" s="94" t="s">
        <v>54</v>
      </c>
      <c r="B50" s="142"/>
      <c r="C50" s="96" t="s">
        <v>55</v>
      </c>
      <c r="D50" s="34"/>
      <c r="E50" s="34"/>
      <c r="F50" s="34"/>
      <c r="G50" s="34"/>
      <c r="H50" s="34"/>
      <c r="I50" s="34"/>
      <c r="J50" s="34"/>
    </row>
    <row r="51" spans="1:10" ht="16.5" thickBot="1">
      <c r="A51" s="148"/>
      <c r="B51" s="146" t="s">
        <v>84</v>
      </c>
      <c r="C51" s="143">
        <f>'2013'!C51*10/100+'2013'!C51</f>
        <v>778.9617</v>
      </c>
      <c r="D51" s="34"/>
      <c r="E51" s="34"/>
      <c r="F51" s="34"/>
      <c r="G51" s="34"/>
      <c r="H51" s="34"/>
      <c r="I51" s="34"/>
      <c r="J51" s="34"/>
    </row>
    <row r="52" spans="1:10" ht="16.5" thickBot="1">
      <c r="A52" s="148"/>
      <c r="B52" s="146" t="s">
        <v>85</v>
      </c>
      <c r="C52" s="143">
        <f>'2013'!C52*10/100+'2013'!C52</f>
        <v>1090.5487999999998</v>
      </c>
      <c r="D52" s="34"/>
      <c r="E52" s="34"/>
      <c r="F52" s="34"/>
      <c r="G52" s="34"/>
      <c r="H52" s="34"/>
      <c r="I52" s="34"/>
      <c r="J52" s="34"/>
    </row>
    <row r="53" spans="1:10" ht="16.5" thickBot="1">
      <c r="A53" s="148"/>
      <c r="B53" s="146" t="s">
        <v>86</v>
      </c>
      <c r="C53" s="143">
        <f>'2013'!C53*10/100+'2013'!C53</f>
        <v>1472.2433</v>
      </c>
      <c r="D53" s="34"/>
      <c r="E53" s="34"/>
      <c r="F53" s="34"/>
      <c r="G53" s="34"/>
      <c r="H53" s="34"/>
      <c r="I53" s="34"/>
      <c r="J53" s="34"/>
    </row>
    <row r="54" spans="1:10" ht="16.5" thickBot="1">
      <c r="A54" s="149"/>
      <c r="B54" s="150" t="s">
        <v>87</v>
      </c>
      <c r="C54" s="143">
        <f>'2013'!C54*10/100+'2013'!C54</f>
        <v>1946.6590867218003</v>
      </c>
      <c r="D54" s="34"/>
      <c r="E54" s="34"/>
      <c r="F54" s="34"/>
      <c r="G54" s="34"/>
      <c r="H54" s="34"/>
      <c r="I54" s="34"/>
      <c r="J54" s="34"/>
    </row>
    <row r="55" spans="1:10" ht="17.25" thickBot="1" thickTop="1">
      <c r="A55" s="151"/>
      <c r="B55" s="150" t="s">
        <v>88</v>
      </c>
      <c r="C55" s="143">
        <f>'2013'!C55*10/100+'2013'!C55</f>
        <v>2758.4645032939507</v>
      </c>
      <c r="D55" s="34"/>
      <c r="E55" s="34"/>
      <c r="F55" s="34"/>
      <c r="G55" s="34"/>
      <c r="H55" s="34"/>
      <c r="I55" s="34"/>
      <c r="J55" s="34"/>
    </row>
    <row r="56" spans="1:10" ht="17.25" thickBot="1" thickTop="1">
      <c r="A56" s="152"/>
      <c r="B56" s="150" t="s">
        <v>89</v>
      </c>
      <c r="C56" s="143">
        <f>'2013'!C56*10/100+'2013'!C56</f>
        <v>3907.8204164999997</v>
      </c>
      <c r="D56" s="34"/>
      <c r="E56" s="34"/>
      <c r="F56" s="34"/>
      <c r="G56" s="34"/>
      <c r="H56" s="34"/>
      <c r="I56" s="34"/>
      <c r="J56" s="34"/>
    </row>
    <row r="57" spans="1:10" ht="17.25" thickBot="1" thickTop="1">
      <c r="A57" s="153"/>
      <c r="B57" s="150" t="s">
        <v>90</v>
      </c>
      <c r="C57" s="143">
        <f>'2013'!C57*10/100+'2013'!C57</f>
        <v>5197.2525</v>
      </c>
      <c r="D57" s="144"/>
      <c r="E57" s="34"/>
      <c r="F57" s="34"/>
      <c r="G57" s="34"/>
      <c r="H57" s="34"/>
      <c r="I57" s="34"/>
      <c r="J57" s="34"/>
    </row>
  </sheetData>
  <sheetProtection/>
  <mergeCells count="4">
    <mergeCell ref="C1:J1"/>
    <mergeCell ref="C2:J2"/>
    <mergeCell ref="C31:J31"/>
    <mergeCell ref="C32:J32"/>
  </mergeCells>
  <printOptions/>
  <pageMargins left="0.28" right="0.22" top="0.7874015748031497" bottom="0.52" header="0.31496062992125984" footer="0.16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13.28125" style="0" customWidth="1"/>
    <col min="3" max="3" width="33.8515625" style="0" customWidth="1"/>
    <col min="4" max="4" width="14.7109375" style="0" customWidth="1"/>
    <col min="5" max="5" width="13.00390625" style="0" customWidth="1"/>
    <col min="6" max="6" width="11.7109375" style="0" customWidth="1"/>
    <col min="7" max="7" width="13.28125" style="0" customWidth="1"/>
    <col min="8" max="8" width="11.8515625" style="0" customWidth="1"/>
    <col min="9" max="10" width="12.7109375" style="0" customWidth="1"/>
  </cols>
  <sheetData>
    <row r="1" spans="1:10" ht="18.75" customHeight="1">
      <c r="A1" s="1"/>
      <c r="B1" s="1"/>
      <c r="C1" s="188" t="s">
        <v>0</v>
      </c>
      <c r="D1" s="188"/>
      <c r="E1" s="188"/>
      <c r="F1" s="188"/>
      <c r="G1" s="188"/>
      <c r="H1" s="188"/>
      <c r="I1" s="188"/>
      <c r="J1" s="188"/>
    </row>
    <row r="2" spans="1:10" ht="21" customHeight="1">
      <c r="A2" s="3"/>
      <c r="B2" s="1"/>
      <c r="C2" s="188" t="s">
        <v>107</v>
      </c>
      <c r="D2" s="188"/>
      <c r="E2" s="188"/>
      <c r="F2" s="188"/>
      <c r="G2" s="188"/>
      <c r="H2" s="188"/>
      <c r="I2" s="188"/>
      <c r="J2" s="188"/>
    </row>
    <row r="3" spans="1:10" ht="18">
      <c r="A3" s="4" t="s">
        <v>108</v>
      </c>
      <c r="B3" s="1"/>
      <c r="C3" s="2"/>
      <c r="D3" s="3"/>
      <c r="E3" s="3"/>
      <c r="F3" s="3"/>
      <c r="G3" s="3"/>
      <c r="H3" s="3"/>
      <c r="I3" s="3"/>
      <c r="J3" s="3"/>
    </row>
    <row r="4" spans="1:10" ht="6.75" customHeight="1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6.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6.5" thickBot="1">
      <c r="A6" s="165">
        <v>1</v>
      </c>
      <c r="B6" s="166">
        <v>101</v>
      </c>
      <c r="C6" s="167" t="s">
        <v>13</v>
      </c>
      <c r="D6" s="168">
        <f>'2014'!D6*7/100+'2014'!D6</f>
        <v>703.4252016082502</v>
      </c>
      <c r="E6" s="168">
        <f>'2014'!E6*7/100+'2014'!E6</f>
        <v>738.5964616886628</v>
      </c>
      <c r="F6" s="168">
        <f>'2014'!F6*7/100+'2014'!F6</f>
        <v>775.5225029171729</v>
      </c>
      <c r="G6" s="168">
        <f>'2014'!G6*7/100+'2014'!G6</f>
        <v>814.3092172596151</v>
      </c>
      <c r="H6" s="168">
        <f>'2014'!H6*7/100+'2014'!H6</f>
        <v>855.0171144107507</v>
      </c>
      <c r="I6" s="168">
        <f>'2014'!I6*7/100+'2014'!I6</f>
        <v>897.7672137601036</v>
      </c>
      <c r="J6" s="168">
        <f>'2014'!J6*7/100+'2014'!J6</f>
        <v>942.6502798498171</v>
      </c>
    </row>
    <row r="7" spans="1:10" ht="17.25" thickBot="1" thickTop="1">
      <c r="A7" s="169">
        <v>1</v>
      </c>
      <c r="B7" s="170">
        <v>111</v>
      </c>
      <c r="C7" s="171" t="s">
        <v>14</v>
      </c>
      <c r="D7" s="168">
        <f>'2014'!D7*7/100+'2014'!D7</f>
        <v>703.4252016082502</v>
      </c>
      <c r="E7" s="168">
        <f>'2014'!E7*7/100+'2014'!E7</f>
        <v>738.5964616886628</v>
      </c>
      <c r="F7" s="168">
        <f>'2014'!F7*7/100+'2014'!F7</f>
        <v>775.5225029171729</v>
      </c>
      <c r="G7" s="168">
        <f>'2014'!G7*7/100+'2014'!G7</f>
        <v>814.3092172596151</v>
      </c>
      <c r="H7" s="168">
        <f>'2014'!H7*7/100+'2014'!H7</f>
        <v>855.0171144107507</v>
      </c>
      <c r="I7" s="168">
        <f>'2014'!I7*7/100+'2014'!I7</f>
        <v>897.7672137601036</v>
      </c>
      <c r="J7" s="168">
        <f>'2014'!J7*7/100+'2014'!J7</f>
        <v>942.6502798498171</v>
      </c>
    </row>
    <row r="8" spans="1:10" ht="17.25" thickBot="1" thickTop="1">
      <c r="A8" s="182">
        <v>2</v>
      </c>
      <c r="B8" s="183">
        <v>102</v>
      </c>
      <c r="C8" s="184" t="s">
        <v>15</v>
      </c>
      <c r="D8" s="181">
        <f>'2014'!D8*7/100+'2014'!D8</f>
        <v>942.7561718156505</v>
      </c>
      <c r="E8" s="181">
        <f>'2014'!E8*7/100+'2014'!E8</f>
        <v>989.8932240352485</v>
      </c>
      <c r="F8" s="181">
        <f>'2014'!F8*7/100+'2014'!F8</f>
        <v>1039.3901543505647</v>
      </c>
      <c r="G8" s="181">
        <f>'2014'!G8*7/100+'2014'!G8</f>
        <v>1091.3528547274323</v>
      </c>
      <c r="H8" s="181">
        <f>'2014'!H8*7/100+'2014'!H8</f>
        <v>1145.9325994027563</v>
      </c>
      <c r="I8" s="181">
        <f>'2014'!I8*7/100+'2014'!I8</f>
        <v>1203.2201529186796</v>
      </c>
      <c r="J8" s="181">
        <f>'2014'!J8*7/100+'2014'!J8</f>
        <v>1263.381916935798</v>
      </c>
    </row>
    <row r="9" spans="1:10" ht="17.25" thickBot="1" thickTop="1">
      <c r="A9" s="178">
        <v>2</v>
      </c>
      <c r="B9" s="179">
        <v>112</v>
      </c>
      <c r="C9" s="180" t="s">
        <v>16</v>
      </c>
      <c r="D9" s="181">
        <f>'2014'!D9*7/100+'2014'!D9</f>
        <v>942.7561718156505</v>
      </c>
      <c r="E9" s="181">
        <f>'2014'!E9*7/100+'2014'!E9</f>
        <v>989.8932240352485</v>
      </c>
      <c r="F9" s="181">
        <f>'2014'!F9*7/100+'2014'!F9</f>
        <v>1039.3901543505647</v>
      </c>
      <c r="G9" s="181">
        <f>'2014'!G9*7/100+'2014'!G9</f>
        <v>1091.3528547274323</v>
      </c>
      <c r="H9" s="181">
        <f>'2014'!H9*7/100+'2014'!H9</f>
        <v>1145.9325994027563</v>
      </c>
      <c r="I9" s="181">
        <f>'2014'!I9*7/100+'2014'!I9</f>
        <v>1203.2201529186796</v>
      </c>
      <c r="J9" s="181">
        <f>'2014'!J9*7/100+'2014'!J9</f>
        <v>1263.381916935798</v>
      </c>
    </row>
    <row r="10" spans="1:10" ht="17.25" thickBot="1" thickTop="1">
      <c r="A10" s="172">
        <v>3</v>
      </c>
      <c r="B10" s="173">
        <v>121</v>
      </c>
      <c r="C10" s="174" t="s">
        <v>17</v>
      </c>
      <c r="D10" s="168">
        <f>'2014'!D10*7/100+'2014'!D10</f>
        <v>1115.2390567347315</v>
      </c>
      <c r="E10" s="168">
        <f>'2014'!E10*7/100+'2014'!E10</f>
        <v>1170.9987404579144</v>
      </c>
      <c r="F10" s="168">
        <f>'2014'!F10*7/100+'2014'!F10</f>
        <v>1229.55699756384</v>
      </c>
      <c r="G10" s="168">
        <f>'2014'!G10*7/100+'2014'!G10</f>
        <v>1291.0348474420323</v>
      </c>
      <c r="H10" s="168">
        <f>'2014'!H10*7/100+'2014'!H10</f>
        <v>1355.5835643293956</v>
      </c>
      <c r="I10" s="168">
        <f>'2014'!I10*7/100+'2014'!I10</f>
        <v>1423.3544224628354</v>
      </c>
      <c r="J10" s="168">
        <f>'2014'!J10*7/100+'2014'!J10</f>
        <v>1494.5289509266381</v>
      </c>
    </row>
    <row r="11" spans="1:10" ht="17.25" thickBot="1" thickTop="1">
      <c r="A11" s="172">
        <v>3</v>
      </c>
      <c r="B11" s="173">
        <v>131</v>
      </c>
      <c r="C11" s="174" t="s">
        <v>18</v>
      </c>
      <c r="D11" s="168">
        <f>'2014'!D11*7/100+'2014'!D11</f>
        <v>1115.2390567347315</v>
      </c>
      <c r="E11" s="168">
        <f>'2014'!E11*7/100+'2014'!E11</f>
        <v>1170.9987404579144</v>
      </c>
      <c r="F11" s="168">
        <f>'2014'!F11*7/100+'2014'!F11</f>
        <v>1229.55699756384</v>
      </c>
      <c r="G11" s="168">
        <f>'2014'!G11*7/100+'2014'!G11</f>
        <v>1291.0348474420323</v>
      </c>
      <c r="H11" s="168">
        <f>'2014'!H11*7/100+'2014'!H11</f>
        <v>1355.5835643293956</v>
      </c>
      <c r="I11" s="168">
        <f>'2014'!I11*7/100+'2014'!I11</f>
        <v>1423.3544224628354</v>
      </c>
      <c r="J11" s="168">
        <f>'2014'!J11*7/100+'2014'!J11</f>
        <v>1494.5289509266381</v>
      </c>
    </row>
    <row r="12" spans="1:10" ht="17.25" thickBot="1" thickTop="1">
      <c r="A12" s="169">
        <v>3</v>
      </c>
      <c r="B12" s="170">
        <v>141</v>
      </c>
      <c r="C12" s="171" t="s">
        <v>19</v>
      </c>
      <c r="D12" s="168">
        <f>'2014'!D12*7/100+'2014'!D12</f>
        <v>1115.2390567347315</v>
      </c>
      <c r="E12" s="168">
        <f>'2014'!E12*7/100+'2014'!E12</f>
        <v>1170.9987404579144</v>
      </c>
      <c r="F12" s="168">
        <f>'2014'!F12*7/100+'2014'!F12</f>
        <v>1229.55699756384</v>
      </c>
      <c r="G12" s="168">
        <f>'2014'!G12*7/100+'2014'!G12</f>
        <v>1291.0348474420323</v>
      </c>
      <c r="H12" s="168">
        <f>'2014'!H12*7/100+'2014'!H12</f>
        <v>1355.5835643293956</v>
      </c>
      <c r="I12" s="168">
        <f>'2014'!I12*7/100+'2014'!I12</f>
        <v>1423.3544224628354</v>
      </c>
      <c r="J12" s="168">
        <f>'2014'!J12*7/100+'2014'!J12</f>
        <v>1494.5289509266381</v>
      </c>
    </row>
    <row r="13" spans="1:10" ht="17.25" thickBot="1" thickTop="1">
      <c r="A13" s="178">
        <v>4</v>
      </c>
      <c r="B13" s="179">
        <v>151</v>
      </c>
      <c r="C13" s="180" t="s">
        <v>20</v>
      </c>
      <c r="D13" s="181">
        <f>'2014'!D13*7/100+'2014'!D13</f>
        <v>1237.060199714328</v>
      </c>
      <c r="E13" s="181">
        <f>'2014'!E13*7/100+'2014'!E13</f>
        <v>1298.9162351847824</v>
      </c>
      <c r="F13" s="181">
        <f>'2014'!F13*7/100+'2014'!F13</f>
        <v>1363.8582650880994</v>
      </c>
      <c r="G13" s="181">
        <f>'2014'!G13*7/100+'2014'!G13</f>
        <v>1432.052691084873</v>
      </c>
      <c r="H13" s="181">
        <f>'2014'!H13*7/100+'2014'!H13</f>
        <v>1503.6507874120098</v>
      </c>
      <c r="I13" s="181">
        <f>'2014'!I13*7/100+'2014'!I13</f>
        <v>1578.8340831537946</v>
      </c>
      <c r="J13" s="181">
        <f>'2014'!J13*7/100+'2014'!J13</f>
        <v>1657.7841073945142</v>
      </c>
    </row>
    <row r="14" spans="1:10" ht="17.25" thickBot="1" thickTop="1">
      <c r="A14" s="172">
        <v>5</v>
      </c>
      <c r="B14" s="173" t="s">
        <v>21</v>
      </c>
      <c r="C14" s="174" t="s">
        <v>22</v>
      </c>
      <c r="D14" s="168">
        <f>'2014'!D14*7/100+'2014'!D14</f>
        <v>1645.4098748156853</v>
      </c>
      <c r="E14" s="168">
        <f>'2014'!E14*7/100+'2014'!E14</f>
        <v>1727.6879322683144</v>
      </c>
      <c r="F14" s="168">
        <f>'2014'!F14*7/100+'2014'!F14</f>
        <v>1814.06552154107</v>
      </c>
      <c r="G14" s="168">
        <f>'2014'!G14*7/100+'2014'!G14</f>
        <v>1904.7695539893075</v>
      </c>
      <c r="H14" s="168">
        <f>'2014'!H14*7/100+'2014'!H14</f>
        <v>2000.0118135446955</v>
      </c>
      <c r="I14" s="168">
        <f>'2014'!I14*7/100+'2014'!I14</f>
        <v>2100.0040841389005</v>
      </c>
      <c r="J14" s="168">
        <f>'2014'!J14*7/100+'2014'!J14</f>
        <v>2205.003531974661</v>
      </c>
    </row>
    <row r="15" spans="1:10" ht="17.25" thickBot="1" thickTop="1">
      <c r="A15" s="172">
        <v>5</v>
      </c>
      <c r="B15" s="173">
        <v>201</v>
      </c>
      <c r="C15" s="174" t="s">
        <v>23</v>
      </c>
      <c r="D15" s="168">
        <f>'2014'!D15*7/100+'2014'!D15</f>
        <v>1645.4098748156853</v>
      </c>
      <c r="E15" s="168">
        <f>'2014'!E15*7/100+'2014'!E15</f>
        <v>1727.6879322683144</v>
      </c>
      <c r="F15" s="168">
        <f>'2014'!F15*7/100+'2014'!F15</f>
        <v>1814.06552154107</v>
      </c>
      <c r="G15" s="168">
        <f>'2014'!G15*7/100+'2014'!G15</f>
        <v>1904.7695539893075</v>
      </c>
      <c r="H15" s="168">
        <f>'2014'!H15*7/100+'2014'!H15</f>
        <v>2000.0118135446955</v>
      </c>
      <c r="I15" s="168">
        <f>'2014'!I15*7/100+'2014'!I15</f>
        <v>2100.0040841389005</v>
      </c>
      <c r="J15" s="168">
        <f>'2014'!J15*7/100+'2014'!J15</f>
        <v>2205.003531974661</v>
      </c>
    </row>
    <row r="16" spans="1:10" ht="17.25" thickBot="1" thickTop="1">
      <c r="A16" s="169">
        <v>5</v>
      </c>
      <c r="B16" s="170">
        <v>210</v>
      </c>
      <c r="C16" s="171" t="s">
        <v>24</v>
      </c>
      <c r="D16" s="168">
        <f>'2014'!D16*7/100+'2014'!D16</f>
        <v>1645.4098748156853</v>
      </c>
      <c r="E16" s="168">
        <f>'2014'!E16*7/100+'2014'!E16</f>
        <v>1727.6879322683144</v>
      </c>
      <c r="F16" s="168">
        <f>'2014'!F16*7/100+'2014'!F16</f>
        <v>1814.06552154107</v>
      </c>
      <c r="G16" s="168">
        <f>'2014'!G16*7/100+'2014'!G16</f>
        <v>1904.7695539893075</v>
      </c>
      <c r="H16" s="168">
        <f>'2014'!H16*7/100+'2014'!H16</f>
        <v>2000.0118135446955</v>
      </c>
      <c r="I16" s="168">
        <f>'2014'!I16*7/100+'2014'!I16</f>
        <v>2100.0040841389005</v>
      </c>
      <c r="J16" s="168">
        <f>'2014'!J16*7/100+'2014'!J16</f>
        <v>2205.003531974661</v>
      </c>
    </row>
    <row r="17" spans="1:10" ht="17.25" thickBot="1" thickTop="1">
      <c r="A17" s="182">
        <v>6</v>
      </c>
      <c r="B17" s="183">
        <v>202</v>
      </c>
      <c r="C17" s="184" t="s">
        <v>25</v>
      </c>
      <c r="D17" s="181">
        <f>'2014'!D17*7/100+'2014'!D17</f>
        <v>1825.5623635458496</v>
      </c>
      <c r="E17" s="181">
        <f>'2014'!E17*7/100+'2014'!E17</f>
        <v>1916.8412380943264</v>
      </c>
      <c r="F17" s="181">
        <f>'2014'!F17*7/100+'2014'!F17</f>
        <v>2012.688594597335</v>
      </c>
      <c r="G17" s="181">
        <f>'2014'!G17*7/100+'2014'!G17</f>
        <v>2113.3162169865404</v>
      </c>
      <c r="H17" s="181">
        <f>'2014'!H17*7/100+'2014'!H17</f>
        <v>2218.981271464683</v>
      </c>
      <c r="I17" s="181">
        <f>'2014'!I17*7/100+'2014'!I17</f>
        <v>2329.92579681081</v>
      </c>
      <c r="J17" s="181">
        <f>'2014'!J17*7/100+'2014'!J17</f>
        <v>2446.42208665135</v>
      </c>
    </row>
    <row r="18" spans="1:10" ht="17.25" thickBot="1" thickTop="1">
      <c r="A18" s="182">
        <v>6</v>
      </c>
      <c r="B18" s="183">
        <v>211</v>
      </c>
      <c r="C18" s="184" t="s">
        <v>26</v>
      </c>
      <c r="D18" s="181">
        <f>'2014'!D18*7/100+'2014'!D18</f>
        <v>1825.5623635458496</v>
      </c>
      <c r="E18" s="181">
        <f>'2014'!E18*7/100+'2014'!E18</f>
        <v>1916.8412380943264</v>
      </c>
      <c r="F18" s="181">
        <f>'2014'!F18*7/100+'2014'!F18</f>
        <v>2012.688594597335</v>
      </c>
      <c r="G18" s="181">
        <f>'2014'!G18*7/100+'2014'!G18</f>
        <v>2113.3162169865404</v>
      </c>
      <c r="H18" s="181">
        <f>'2014'!H18*7/100+'2014'!H18</f>
        <v>2218.981271464683</v>
      </c>
      <c r="I18" s="181">
        <f>'2014'!I18*7/100+'2014'!I18</f>
        <v>2329.92579681081</v>
      </c>
      <c r="J18" s="181">
        <f>'2014'!J18*7/100+'2014'!J18</f>
        <v>2446.42208665135</v>
      </c>
    </row>
    <row r="19" spans="1:10" ht="17.25" thickBot="1" thickTop="1">
      <c r="A19" s="178">
        <v>6</v>
      </c>
      <c r="B19" s="179" t="s">
        <v>27</v>
      </c>
      <c r="C19" s="180" t="s">
        <v>28</v>
      </c>
      <c r="D19" s="181">
        <f>'2014'!D19*7/100+'2014'!D19</f>
        <v>1825.5623635458496</v>
      </c>
      <c r="E19" s="181">
        <f>'2014'!E19*7/100+'2014'!E19</f>
        <v>1916.8412380943264</v>
      </c>
      <c r="F19" s="181">
        <f>'2014'!F19*7/100+'2014'!F19</f>
        <v>2012.688594597335</v>
      </c>
      <c r="G19" s="181">
        <f>'2014'!G19*7/100+'2014'!G19</f>
        <v>2113.3162169865404</v>
      </c>
      <c r="H19" s="181">
        <f>'2014'!H19*7/100+'2014'!H19</f>
        <v>2218.981271464683</v>
      </c>
      <c r="I19" s="181">
        <f>'2014'!I19*7/100+'2014'!I19</f>
        <v>2329.92579681081</v>
      </c>
      <c r="J19" s="181">
        <f>'2014'!J19*7/100+'2014'!J19</f>
        <v>2446.42208665135</v>
      </c>
    </row>
    <row r="20" spans="1:10" ht="17.25" thickBot="1" thickTop="1">
      <c r="A20" s="172">
        <v>7</v>
      </c>
      <c r="B20" s="173">
        <v>301</v>
      </c>
      <c r="C20" s="174" t="s">
        <v>29</v>
      </c>
      <c r="D20" s="168">
        <f>'2014'!D20*7/100+'2014'!D20</f>
        <v>3129.5311582432587</v>
      </c>
      <c r="E20" s="168">
        <f>'2014'!E20*7/100+'2014'!E20</f>
        <v>3286.009228897791</v>
      </c>
      <c r="F20" s="168">
        <f>'2014'!F20*7/100+'2014'!F20</f>
        <v>3450.3081776003114</v>
      </c>
      <c r="G20" s="168">
        <f>'2014'!G20*7/100+'2014'!G20</f>
        <v>3622.8213173667737</v>
      </c>
      <c r="H20" s="168">
        <f>'2014'!H20*7/100+'2014'!H20</f>
        <v>3803.972216060511</v>
      </c>
      <c r="I20" s="168">
        <f>'2014'!I20*7/100+'2014'!I20</f>
        <v>3994.169314121168</v>
      </c>
      <c r="J20" s="168">
        <f>'2014'!J20*7/100+'2014'!J20</f>
        <v>4193.866434259458</v>
      </c>
    </row>
    <row r="21" spans="1:10" ht="17.25" thickBot="1" thickTop="1">
      <c r="A21" s="172">
        <v>7</v>
      </c>
      <c r="B21" s="173">
        <v>311</v>
      </c>
      <c r="C21" s="174" t="s">
        <v>30</v>
      </c>
      <c r="D21" s="168">
        <f>'2014'!D21*7/100+'2014'!D21</f>
        <v>3129.5311582432587</v>
      </c>
      <c r="E21" s="168">
        <f>'2014'!E21*7/100+'2014'!E21</f>
        <v>3286.009228897791</v>
      </c>
      <c r="F21" s="168">
        <f>'2014'!F21*7/100+'2014'!F21</f>
        <v>3450.3081776003114</v>
      </c>
      <c r="G21" s="168">
        <f>'2014'!G21*7/100+'2014'!G21</f>
        <v>3622.8213173667737</v>
      </c>
      <c r="H21" s="168">
        <f>'2014'!H21*7/100+'2014'!H21</f>
        <v>3803.972216060511</v>
      </c>
      <c r="I21" s="168">
        <f>'2014'!I21*7/100+'2014'!I21</f>
        <v>3994.169314121168</v>
      </c>
      <c r="J21" s="168">
        <f>'2014'!J21*7/100+'2014'!J21</f>
        <v>4193.866434259458</v>
      </c>
    </row>
    <row r="22" spans="1:10" ht="17.25" thickBot="1" thickTop="1">
      <c r="A22" s="172">
        <v>7</v>
      </c>
      <c r="B22" s="173">
        <v>321</v>
      </c>
      <c r="C22" s="174" t="s">
        <v>31</v>
      </c>
      <c r="D22" s="168">
        <f>'2014'!D22*7/100+'2014'!D22</f>
        <v>3129.5311582432587</v>
      </c>
      <c r="E22" s="168">
        <f>'2014'!E22*7/100+'2014'!E22</f>
        <v>3286.009228897791</v>
      </c>
      <c r="F22" s="168">
        <f>'2014'!F22*7/100+'2014'!F22</f>
        <v>3450.3081776003114</v>
      </c>
      <c r="G22" s="168">
        <f>'2014'!G22*7/100+'2014'!G22</f>
        <v>3622.8213173667737</v>
      </c>
      <c r="H22" s="168">
        <f>'2014'!H22*7/100+'2014'!H22</f>
        <v>3803.972216060511</v>
      </c>
      <c r="I22" s="168">
        <f>'2014'!I22*7/100+'2014'!I22</f>
        <v>3994.169314121168</v>
      </c>
      <c r="J22" s="168">
        <f>'2014'!J22*7/100+'2014'!J22</f>
        <v>4193.866434259458</v>
      </c>
    </row>
    <row r="23" spans="1:10" ht="17.25" thickBot="1" thickTop="1">
      <c r="A23" s="172">
        <v>7</v>
      </c>
      <c r="B23" s="173">
        <v>331</v>
      </c>
      <c r="C23" s="174" t="s">
        <v>32</v>
      </c>
      <c r="D23" s="168">
        <f>'2014'!D23*7/100+'2014'!D23</f>
        <v>3129.5311582432587</v>
      </c>
      <c r="E23" s="168">
        <f>'2014'!E23*7/100+'2014'!E23</f>
        <v>3286.009228897791</v>
      </c>
      <c r="F23" s="168">
        <f>'2014'!F23*7/100+'2014'!F23</f>
        <v>3450.3081776003114</v>
      </c>
      <c r="G23" s="168">
        <f>'2014'!G23*7/100+'2014'!G23</f>
        <v>3622.8213173667737</v>
      </c>
      <c r="H23" s="168">
        <f>'2014'!H23*7/100+'2014'!H23</f>
        <v>3803.972216060511</v>
      </c>
      <c r="I23" s="168">
        <f>'2014'!I23*7/100+'2014'!I23</f>
        <v>3994.169314121168</v>
      </c>
      <c r="J23" s="168">
        <f>'2014'!J23*7/100+'2014'!J23</f>
        <v>4193.866434259458</v>
      </c>
    </row>
    <row r="24" spans="1:10" ht="17.25" thickBot="1" thickTop="1">
      <c r="A24" s="169">
        <v>7</v>
      </c>
      <c r="B24" s="170" t="s">
        <v>33</v>
      </c>
      <c r="C24" s="171" t="s">
        <v>34</v>
      </c>
      <c r="D24" s="168">
        <f>'2014'!D24*7/100+'2014'!D24</f>
        <v>3129.5311582432587</v>
      </c>
      <c r="E24" s="168">
        <f>'2014'!E24*7/100+'2014'!E24</f>
        <v>3286.009228897791</v>
      </c>
      <c r="F24" s="168">
        <f>'2014'!F24*7/100+'2014'!F24</f>
        <v>3450.3081776003114</v>
      </c>
      <c r="G24" s="168">
        <f>'2014'!G24*7/100+'2014'!G24</f>
        <v>3622.8213173667737</v>
      </c>
      <c r="H24" s="168">
        <f>'2014'!H24*7/100+'2014'!H24</f>
        <v>3803.972216060511</v>
      </c>
      <c r="I24" s="168">
        <f>'2014'!I24*7/100+'2014'!I24</f>
        <v>3994.169314121168</v>
      </c>
      <c r="J24" s="168">
        <f>'2014'!J24*7/100+'2014'!J24</f>
        <v>4193.866434259458</v>
      </c>
    </row>
    <row r="25" spans="1:10" ht="25.5" customHeight="1" thickBot="1" thickTop="1">
      <c r="A25" s="178">
        <v>8</v>
      </c>
      <c r="B25" s="179">
        <v>341</v>
      </c>
      <c r="C25" s="180" t="s">
        <v>77</v>
      </c>
      <c r="D25" s="181">
        <f>D26*75/100</f>
        <v>5023.5</v>
      </c>
      <c r="E25" s="181">
        <f aca="true" t="shared" si="0" ref="E25:J25">E26*75/100</f>
        <v>5274.675</v>
      </c>
      <c r="F25" s="181">
        <f t="shared" si="0"/>
        <v>5538.40875</v>
      </c>
      <c r="G25" s="181">
        <f t="shared" si="0"/>
        <v>5815.3291874999995</v>
      </c>
      <c r="H25" s="181">
        <f t="shared" si="0"/>
        <v>6106.095646875</v>
      </c>
      <c r="I25" s="181">
        <f t="shared" si="0"/>
        <v>6411.40042921875</v>
      </c>
      <c r="J25" s="181">
        <f t="shared" si="0"/>
        <v>6731.970450679688</v>
      </c>
    </row>
    <row r="26" spans="1:10" ht="17.25" thickBot="1" thickTop="1">
      <c r="A26" s="172">
        <v>9</v>
      </c>
      <c r="B26" s="173">
        <v>351</v>
      </c>
      <c r="C26" s="174" t="s">
        <v>36</v>
      </c>
      <c r="D26" s="168">
        <v>6698</v>
      </c>
      <c r="E26" s="168">
        <f aca="true" t="shared" si="1" ref="E26:J26">D26*5/100+D26</f>
        <v>7032.9</v>
      </c>
      <c r="F26" s="168">
        <f t="shared" si="1"/>
        <v>7384.545</v>
      </c>
      <c r="G26" s="168">
        <f t="shared" si="1"/>
        <v>7753.77225</v>
      </c>
      <c r="H26" s="168">
        <f t="shared" si="1"/>
        <v>8141.4608625</v>
      </c>
      <c r="I26" s="168">
        <f t="shared" si="1"/>
        <v>8548.533905625</v>
      </c>
      <c r="J26" s="168">
        <f t="shared" si="1"/>
        <v>8975.96060090625</v>
      </c>
    </row>
    <row r="27" spans="1:10" ht="17.25" thickBot="1" thickTop="1">
      <c r="A27" s="172">
        <v>9</v>
      </c>
      <c r="B27" s="173">
        <v>361</v>
      </c>
      <c r="C27" s="174" t="s">
        <v>37</v>
      </c>
      <c r="D27" s="168">
        <v>6698</v>
      </c>
      <c r="E27" s="168">
        <f aca="true" t="shared" si="2" ref="E27:J27">D27*5/100+D27</f>
        <v>7032.9</v>
      </c>
      <c r="F27" s="168">
        <f t="shared" si="2"/>
        <v>7384.545</v>
      </c>
      <c r="G27" s="168">
        <f t="shared" si="2"/>
        <v>7753.77225</v>
      </c>
      <c r="H27" s="168">
        <f t="shared" si="2"/>
        <v>8141.4608625</v>
      </c>
      <c r="I27" s="168">
        <f t="shared" si="2"/>
        <v>8548.533905625</v>
      </c>
      <c r="J27" s="168">
        <f t="shared" si="2"/>
        <v>8975.96060090625</v>
      </c>
    </row>
    <row r="28" spans="1:10" ht="17.25" thickBot="1" thickTop="1">
      <c r="A28" s="172">
        <v>9</v>
      </c>
      <c r="B28" s="173">
        <v>371</v>
      </c>
      <c r="C28" s="174" t="s">
        <v>38</v>
      </c>
      <c r="D28" s="168">
        <v>6698</v>
      </c>
      <c r="E28" s="168">
        <f aca="true" t="shared" si="3" ref="E28:J28">D28*5/100+D28</f>
        <v>7032.9</v>
      </c>
      <c r="F28" s="168">
        <f t="shared" si="3"/>
        <v>7384.545</v>
      </c>
      <c r="G28" s="168">
        <f t="shared" si="3"/>
        <v>7753.77225</v>
      </c>
      <c r="H28" s="168">
        <f t="shared" si="3"/>
        <v>8141.4608625</v>
      </c>
      <c r="I28" s="168">
        <f t="shared" si="3"/>
        <v>8548.533905625</v>
      </c>
      <c r="J28" s="168">
        <f t="shared" si="3"/>
        <v>8975.96060090625</v>
      </c>
    </row>
    <row r="29" spans="1:10" ht="17.25" thickBot="1" thickTop="1">
      <c r="A29" s="175">
        <v>9</v>
      </c>
      <c r="B29" s="176">
        <v>381</v>
      </c>
      <c r="C29" s="177" t="s">
        <v>39</v>
      </c>
      <c r="D29" s="168">
        <v>6698</v>
      </c>
      <c r="E29" s="168">
        <f aca="true" t="shared" si="4" ref="E29:J29">D29*5/100+D29</f>
        <v>7032.9</v>
      </c>
      <c r="F29" s="168">
        <f t="shared" si="4"/>
        <v>7384.545</v>
      </c>
      <c r="G29" s="168">
        <f t="shared" si="4"/>
        <v>7753.77225</v>
      </c>
      <c r="H29" s="168">
        <f t="shared" si="4"/>
        <v>8141.4608625</v>
      </c>
      <c r="I29" s="168">
        <f t="shared" si="4"/>
        <v>8548.533905625</v>
      </c>
      <c r="J29" s="168">
        <f t="shared" si="4"/>
        <v>8975.96060090625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3.25">
      <c r="A31" s="1"/>
      <c r="B31" s="1"/>
      <c r="C31" s="188" t="s">
        <v>0</v>
      </c>
      <c r="D31" s="188"/>
      <c r="E31" s="188"/>
      <c r="F31" s="188"/>
      <c r="G31" s="188"/>
      <c r="H31" s="188"/>
      <c r="I31" s="188"/>
      <c r="J31" s="188"/>
    </row>
    <row r="32" spans="1:10" ht="23.25">
      <c r="A32" s="3"/>
      <c r="B32" s="1"/>
      <c r="C32" s="188" t="s">
        <v>109</v>
      </c>
      <c r="D32" s="188"/>
      <c r="E32" s="188"/>
      <c r="F32" s="188"/>
      <c r="G32" s="188"/>
      <c r="H32" s="188"/>
      <c r="I32" s="188"/>
      <c r="J32" s="188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8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8">
      <c r="A35" s="4"/>
      <c r="B35" s="42" t="s">
        <v>110</v>
      </c>
      <c r="C35" s="3"/>
      <c r="D35" s="3"/>
      <c r="E35" s="3"/>
      <c r="F35" s="3"/>
      <c r="G35" s="3"/>
      <c r="H35" s="3"/>
      <c r="I35" s="3"/>
      <c r="J35" s="3"/>
    </row>
    <row r="36" spans="1:10" ht="15.7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.7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.7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.7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6.5" thickBot="1">
      <c r="A41" s="162" t="s">
        <v>97</v>
      </c>
      <c r="B41" s="163"/>
      <c r="C41" s="156">
        <f>'2014'!C41*7/100+'2014'!C41</f>
        <v>1205.3657</v>
      </c>
      <c r="D41" s="34"/>
      <c r="E41" s="34"/>
      <c r="F41" s="34"/>
      <c r="G41" s="34"/>
      <c r="H41" s="34"/>
      <c r="I41" s="34"/>
      <c r="J41" s="34"/>
    </row>
    <row r="42" spans="1:10" ht="17.25" thickBot="1" thickTop="1">
      <c r="A42" s="164" t="s">
        <v>98</v>
      </c>
      <c r="B42" s="163"/>
      <c r="C42" s="156">
        <f>'2014'!C42*7/100+'2014'!C42</f>
        <v>1205.3657</v>
      </c>
      <c r="D42" s="34"/>
      <c r="E42" s="34"/>
      <c r="F42" s="34"/>
      <c r="G42" s="34"/>
      <c r="H42" s="34"/>
      <c r="I42" s="34"/>
      <c r="J42" s="34"/>
    </row>
    <row r="43" spans="1:10" ht="17.25" thickBot="1" thickTop="1">
      <c r="A43" s="162" t="s">
        <v>99</v>
      </c>
      <c r="B43" s="163"/>
      <c r="C43" s="156">
        <f>'2014'!C43*7/100+'2014'!C43</f>
        <v>1004.6872000000001</v>
      </c>
      <c r="D43" s="34"/>
      <c r="E43" s="34"/>
      <c r="F43" s="34"/>
      <c r="G43" s="34"/>
      <c r="H43" s="34"/>
      <c r="I43" s="34"/>
      <c r="J43" s="34"/>
    </row>
    <row r="44" spans="1:10" ht="17.25" thickBot="1" thickTop="1">
      <c r="A44" s="162" t="s">
        <v>100</v>
      </c>
      <c r="B44" s="163"/>
      <c r="C44" s="156">
        <f>'2014'!C44*7/100+'2014'!C44</f>
        <v>938.6575</v>
      </c>
      <c r="D44" s="34"/>
      <c r="E44" s="34"/>
      <c r="F44" s="34"/>
      <c r="G44" s="34"/>
      <c r="H44" s="34"/>
      <c r="I44" s="34"/>
      <c r="J44" s="34"/>
    </row>
    <row r="45" spans="1:10" ht="17.25" thickBot="1" thickTop="1">
      <c r="A45" s="162" t="s">
        <v>112</v>
      </c>
      <c r="B45" s="163"/>
      <c r="C45" s="156">
        <v>765.05</v>
      </c>
      <c r="D45" s="34"/>
      <c r="E45" s="34"/>
      <c r="F45" s="34"/>
      <c r="G45" s="34"/>
      <c r="H45" s="34"/>
      <c r="I45" s="34"/>
      <c r="J45" s="34"/>
    </row>
    <row r="46" spans="1:10" ht="17.25" thickBot="1" thickTop="1">
      <c r="A46" s="162" t="s">
        <v>101</v>
      </c>
      <c r="B46" s="163"/>
      <c r="C46" s="156">
        <f>'2014'!C45*7/100+'2014'!C45</f>
        <v>536.0058</v>
      </c>
      <c r="D46" s="34"/>
      <c r="E46" s="34"/>
      <c r="F46" s="34"/>
      <c r="G46" s="34"/>
      <c r="H46" s="34"/>
      <c r="I46" s="34"/>
      <c r="J46" s="34"/>
    </row>
    <row r="47" spans="1:10" ht="17.25" thickBot="1" thickTop="1">
      <c r="A47" s="162" t="s">
        <v>102</v>
      </c>
      <c r="B47" s="163"/>
      <c r="C47" s="156">
        <f>'2014'!C46*7/100+'2014'!C46</f>
        <v>401.357</v>
      </c>
      <c r="D47" s="34"/>
      <c r="E47" s="34"/>
      <c r="F47" s="34"/>
      <c r="G47" s="34"/>
      <c r="H47" s="34"/>
      <c r="I47" s="34"/>
      <c r="J47" s="34"/>
    </row>
    <row r="48" spans="3:10" ht="17.25" thickBot="1" thickTop="1">
      <c r="C48" s="156"/>
      <c r="D48" s="34"/>
      <c r="E48" s="34"/>
      <c r="F48" s="34"/>
      <c r="G48" s="34"/>
      <c r="H48" s="34"/>
      <c r="I48" s="34"/>
      <c r="J48" s="34"/>
    </row>
    <row r="49" spans="1:10" ht="15.75" thickTop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.75">
      <c r="A50" s="57" t="s">
        <v>111</v>
      </c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15.75" thickBot="1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16.5" thickBot="1">
      <c r="A52" s="94" t="s">
        <v>54</v>
      </c>
      <c r="B52" s="142"/>
      <c r="C52" s="96" t="s">
        <v>55</v>
      </c>
      <c r="D52" s="34"/>
      <c r="E52" s="34"/>
      <c r="F52" s="34"/>
      <c r="G52" s="34"/>
      <c r="H52" s="34"/>
      <c r="I52" s="34"/>
      <c r="J52" s="34"/>
    </row>
    <row r="53" spans="1:10" ht="16.5" thickBot="1">
      <c r="A53" s="154"/>
      <c r="B53" s="155" t="s">
        <v>84</v>
      </c>
      <c r="C53" s="156" t="s">
        <v>113</v>
      </c>
      <c r="D53" s="34"/>
      <c r="E53" s="34"/>
      <c r="F53" s="34"/>
      <c r="G53" s="34"/>
      <c r="H53" s="34"/>
      <c r="I53" s="34"/>
      <c r="J53" s="34"/>
    </row>
    <row r="54" spans="1:10" ht="16.5" thickBot="1">
      <c r="A54" s="154"/>
      <c r="B54" s="155" t="s">
        <v>85</v>
      </c>
      <c r="C54" s="156">
        <f>'2014'!C52*7/100+'2014'!C52</f>
        <v>1166.8872159999999</v>
      </c>
      <c r="D54" s="34"/>
      <c r="E54" s="34"/>
      <c r="F54" s="34"/>
      <c r="G54" s="34"/>
      <c r="H54" s="34"/>
      <c r="I54" s="34"/>
      <c r="J54" s="34"/>
    </row>
    <row r="55" spans="1:10" ht="16.5" thickBot="1">
      <c r="A55" s="154"/>
      <c r="B55" s="155" t="s">
        <v>86</v>
      </c>
      <c r="C55" s="156">
        <f>'2014'!C53*7/100+'2014'!C53</f>
        <v>1575.3003310000001</v>
      </c>
      <c r="D55" s="34"/>
      <c r="E55" s="34"/>
      <c r="F55" s="34"/>
      <c r="G55" s="34"/>
      <c r="H55" s="34"/>
      <c r="I55" s="34"/>
      <c r="J55" s="34"/>
    </row>
    <row r="56" spans="1:10" ht="16.5" thickBot="1">
      <c r="A56" s="157"/>
      <c r="B56" s="158" t="s">
        <v>87</v>
      </c>
      <c r="C56" s="156">
        <f>'2014'!C54*7/100+'2014'!C54</f>
        <v>2082.925222792326</v>
      </c>
      <c r="D56" s="34"/>
      <c r="E56" s="34"/>
      <c r="F56" s="34"/>
      <c r="G56" s="34"/>
      <c r="H56" s="34"/>
      <c r="I56" s="34"/>
      <c r="J56" s="34"/>
    </row>
    <row r="57" spans="1:10" ht="17.25" thickBot="1" thickTop="1">
      <c r="A57" s="159"/>
      <c r="B57" s="158" t="s">
        <v>88</v>
      </c>
      <c r="C57" s="156">
        <f>'2014'!C55*7/100+'2014'!C55</f>
        <v>2951.5570185245274</v>
      </c>
      <c r="D57" s="34"/>
      <c r="E57" s="34"/>
      <c r="F57" s="34"/>
      <c r="G57" s="34"/>
      <c r="H57" s="34"/>
      <c r="I57" s="34"/>
      <c r="J57" s="34"/>
    </row>
    <row r="58" spans="1:10" ht="17.25" thickBot="1" thickTop="1">
      <c r="A58" s="160"/>
      <c r="B58" s="158" t="s">
        <v>89</v>
      </c>
      <c r="C58" s="156">
        <f>'2014'!C56*7/100+'2014'!C56</f>
        <v>4181.367845655</v>
      </c>
      <c r="D58" s="34"/>
      <c r="E58" s="34"/>
      <c r="F58" s="34"/>
      <c r="G58" s="34"/>
      <c r="H58" s="34"/>
      <c r="I58" s="34"/>
      <c r="J58" s="34"/>
    </row>
    <row r="59" spans="1:10" ht="17.25" thickBot="1" thickTop="1">
      <c r="A59" s="161"/>
      <c r="B59" s="158" t="s">
        <v>90</v>
      </c>
      <c r="C59" s="156">
        <f>'2014'!C57*7/100+'2014'!C57</f>
        <v>5561.060175</v>
      </c>
      <c r="D59" s="144"/>
      <c r="E59" s="34"/>
      <c r="F59" s="34"/>
      <c r="G59" s="34"/>
      <c r="H59" s="34"/>
      <c r="I59" s="34"/>
      <c r="J59" s="34"/>
    </row>
    <row r="60" ht="13.5" thickTop="1"/>
  </sheetData>
  <sheetProtection/>
  <mergeCells count="4">
    <mergeCell ref="C1:J1"/>
    <mergeCell ref="C2:J2"/>
    <mergeCell ref="C31:J31"/>
    <mergeCell ref="C32:J32"/>
  </mergeCells>
  <printOptions/>
  <pageMargins left="0" right="0" top="0.3937007874015748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9">
      <selection activeCell="D27" sqref="D27"/>
    </sheetView>
  </sheetViews>
  <sheetFormatPr defaultColWidth="9.140625" defaultRowHeight="12.75"/>
  <cols>
    <col min="2" max="2" width="13.28125" style="0" customWidth="1"/>
    <col min="3" max="3" width="33.8515625" style="0" customWidth="1"/>
    <col min="4" max="4" width="14.7109375" style="0" customWidth="1"/>
    <col min="5" max="5" width="13.00390625" style="0" customWidth="1"/>
    <col min="6" max="6" width="11.7109375" style="0" customWidth="1"/>
    <col min="7" max="7" width="13.28125" style="0" customWidth="1"/>
    <col min="8" max="8" width="11.8515625" style="0" customWidth="1"/>
    <col min="9" max="10" width="12.7109375" style="0" customWidth="1"/>
  </cols>
  <sheetData>
    <row r="1" spans="1:10" ht="18.75" customHeight="1">
      <c r="A1" s="1"/>
      <c r="B1" s="1"/>
      <c r="C1" s="188" t="s">
        <v>0</v>
      </c>
      <c r="D1" s="188"/>
      <c r="E1" s="188"/>
      <c r="F1" s="188"/>
      <c r="G1" s="188"/>
      <c r="H1" s="188"/>
      <c r="I1" s="188"/>
      <c r="J1" s="188"/>
    </row>
    <row r="2" spans="1:10" ht="21" customHeight="1">
      <c r="A2" s="3"/>
      <c r="B2" s="1"/>
      <c r="C2" s="188" t="s">
        <v>118</v>
      </c>
      <c r="D2" s="188"/>
      <c r="E2" s="188"/>
      <c r="F2" s="188"/>
      <c r="G2" s="188"/>
      <c r="H2" s="188"/>
      <c r="I2" s="188"/>
      <c r="J2" s="188"/>
    </row>
    <row r="3" spans="1:10" ht="18">
      <c r="A3" s="4" t="s">
        <v>108</v>
      </c>
      <c r="B3" s="1"/>
      <c r="C3" s="2"/>
      <c r="D3" s="3"/>
      <c r="E3" s="3"/>
      <c r="F3" s="3"/>
      <c r="G3" s="3"/>
      <c r="H3" s="3"/>
      <c r="I3" s="3"/>
      <c r="J3" s="3"/>
    </row>
    <row r="4" spans="1:10" ht="6.75" customHeight="1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6.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6.5" thickBot="1">
      <c r="A6" s="165">
        <v>1</v>
      </c>
      <c r="B6" s="166">
        <v>101</v>
      </c>
      <c r="C6" s="167" t="s">
        <v>13</v>
      </c>
      <c r="D6" s="168">
        <v>937</v>
      </c>
      <c r="E6" s="168">
        <f aca="true" t="shared" si="0" ref="E6:J6">D6*5/100+D6</f>
        <v>983.85</v>
      </c>
      <c r="F6" s="168">
        <f t="shared" si="0"/>
        <v>1033.0425</v>
      </c>
      <c r="G6" s="168">
        <f t="shared" si="0"/>
        <v>1084.694625</v>
      </c>
      <c r="H6" s="168">
        <f t="shared" si="0"/>
        <v>1138.9293562500002</v>
      </c>
      <c r="I6" s="168">
        <f t="shared" si="0"/>
        <v>1195.8758240625002</v>
      </c>
      <c r="J6" s="168">
        <f t="shared" si="0"/>
        <v>1255.6696152656252</v>
      </c>
    </row>
    <row r="7" spans="1:10" ht="17.25" thickBot="1" thickTop="1">
      <c r="A7" s="169">
        <v>1</v>
      </c>
      <c r="B7" s="170">
        <v>111</v>
      </c>
      <c r="C7" s="171" t="s">
        <v>14</v>
      </c>
      <c r="D7" s="168">
        <v>937</v>
      </c>
      <c r="E7" s="168">
        <f aca="true" t="shared" si="1" ref="E7:J7">D7*5/100+D7</f>
        <v>983.85</v>
      </c>
      <c r="F7" s="168">
        <f t="shared" si="1"/>
        <v>1033.0425</v>
      </c>
      <c r="G7" s="168">
        <f t="shared" si="1"/>
        <v>1084.694625</v>
      </c>
      <c r="H7" s="168">
        <f t="shared" si="1"/>
        <v>1138.9293562500002</v>
      </c>
      <c r="I7" s="168">
        <f t="shared" si="1"/>
        <v>1195.8758240625002</v>
      </c>
      <c r="J7" s="168">
        <f t="shared" si="1"/>
        <v>1255.6696152656252</v>
      </c>
    </row>
    <row r="8" spans="1:10" ht="17.25" thickBot="1" thickTop="1">
      <c r="A8" s="182">
        <v>2</v>
      </c>
      <c r="B8" s="183">
        <v>102</v>
      </c>
      <c r="C8" s="184" t="s">
        <v>15</v>
      </c>
      <c r="D8" s="168">
        <v>937</v>
      </c>
      <c r="E8" s="168">
        <f aca="true" t="shared" si="2" ref="E8:J8">D8*5/100+D8</f>
        <v>983.85</v>
      </c>
      <c r="F8" s="168">
        <f t="shared" si="2"/>
        <v>1033.0425</v>
      </c>
      <c r="G8" s="168">
        <f t="shared" si="2"/>
        <v>1084.694625</v>
      </c>
      <c r="H8" s="168">
        <f t="shared" si="2"/>
        <v>1138.9293562500002</v>
      </c>
      <c r="I8" s="168">
        <f t="shared" si="2"/>
        <v>1195.8758240625002</v>
      </c>
      <c r="J8" s="168">
        <f t="shared" si="2"/>
        <v>1255.6696152656252</v>
      </c>
    </row>
    <row r="9" spans="1:10" ht="17.25" thickBot="1" thickTop="1">
      <c r="A9" s="178">
        <v>2</v>
      </c>
      <c r="B9" s="179">
        <v>112</v>
      </c>
      <c r="C9" s="180" t="s">
        <v>16</v>
      </c>
      <c r="D9" s="168">
        <v>937</v>
      </c>
      <c r="E9" s="168">
        <f aca="true" t="shared" si="3" ref="E9:J9">D9*5/100+D9</f>
        <v>983.85</v>
      </c>
      <c r="F9" s="168">
        <f t="shared" si="3"/>
        <v>1033.0425</v>
      </c>
      <c r="G9" s="168">
        <f t="shared" si="3"/>
        <v>1084.694625</v>
      </c>
      <c r="H9" s="168">
        <f t="shared" si="3"/>
        <v>1138.9293562500002</v>
      </c>
      <c r="I9" s="168">
        <f t="shared" si="3"/>
        <v>1195.8758240625002</v>
      </c>
      <c r="J9" s="168">
        <f t="shared" si="3"/>
        <v>1255.6696152656252</v>
      </c>
    </row>
    <row r="10" spans="1:10" ht="17.25" thickBot="1" thickTop="1">
      <c r="A10" s="172">
        <v>3</v>
      </c>
      <c r="B10" s="173">
        <v>121</v>
      </c>
      <c r="C10" s="174" t="s">
        <v>17</v>
      </c>
      <c r="D10" s="168">
        <f>'2014'!D10*7/100+'2014'!D10</f>
        <v>1115.2390567347315</v>
      </c>
      <c r="E10" s="168">
        <f>'2014'!E10*7/100+'2014'!E10</f>
        <v>1170.9987404579144</v>
      </c>
      <c r="F10" s="168">
        <f>'2014'!F10*7/100+'2014'!F10</f>
        <v>1229.55699756384</v>
      </c>
      <c r="G10" s="168">
        <f>'2014'!G10*7/100+'2014'!G10</f>
        <v>1291.0348474420323</v>
      </c>
      <c r="H10" s="168">
        <f>'2014'!H10*7/100+'2014'!H10</f>
        <v>1355.5835643293956</v>
      </c>
      <c r="I10" s="168">
        <f>'2014'!I10*7/100+'2014'!I10</f>
        <v>1423.3544224628354</v>
      </c>
      <c r="J10" s="168">
        <f>'2014'!J10*7/100+'2014'!J10</f>
        <v>1494.5289509266381</v>
      </c>
    </row>
    <row r="11" spans="1:10" ht="17.25" thickBot="1" thickTop="1">
      <c r="A11" s="172">
        <v>3</v>
      </c>
      <c r="B11" s="173">
        <v>131</v>
      </c>
      <c r="C11" s="174" t="s">
        <v>18</v>
      </c>
      <c r="D11" s="168">
        <f>'2014'!D11*7/100+'2014'!D11</f>
        <v>1115.2390567347315</v>
      </c>
      <c r="E11" s="168">
        <f>'2014'!E11*7/100+'2014'!E11</f>
        <v>1170.9987404579144</v>
      </c>
      <c r="F11" s="168">
        <f>'2014'!F11*7/100+'2014'!F11</f>
        <v>1229.55699756384</v>
      </c>
      <c r="G11" s="168">
        <f>'2014'!G11*7/100+'2014'!G11</f>
        <v>1291.0348474420323</v>
      </c>
      <c r="H11" s="168">
        <f>'2014'!H11*7/100+'2014'!H11</f>
        <v>1355.5835643293956</v>
      </c>
      <c r="I11" s="168">
        <f>'2014'!I11*7/100+'2014'!I11</f>
        <v>1423.3544224628354</v>
      </c>
      <c r="J11" s="168">
        <f>'2014'!J11*7/100+'2014'!J11</f>
        <v>1494.5289509266381</v>
      </c>
    </row>
    <row r="12" spans="1:10" ht="17.25" thickBot="1" thickTop="1">
      <c r="A12" s="169">
        <v>3</v>
      </c>
      <c r="B12" s="170">
        <v>141</v>
      </c>
      <c r="C12" s="171" t="s">
        <v>19</v>
      </c>
      <c r="D12" s="168">
        <f>'2014'!D12*7/100+'2014'!D12</f>
        <v>1115.2390567347315</v>
      </c>
      <c r="E12" s="168">
        <f>'2014'!E12*7/100+'2014'!E12</f>
        <v>1170.9987404579144</v>
      </c>
      <c r="F12" s="168">
        <f>'2014'!F12*7/100+'2014'!F12</f>
        <v>1229.55699756384</v>
      </c>
      <c r="G12" s="168">
        <f>'2014'!G12*7/100+'2014'!G12</f>
        <v>1291.0348474420323</v>
      </c>
      <c r="H12" s="168">
        <f>'2014'!H12*7/100+'2014'!H12</f>
        <v>1355.5835643293956</v>
      </c>
      <c r="I12" s="168">
        <f>'2014'!I12*7/100+'2014'!I12</f>
        <v>1423.3544224628354</v>
      </c>
      <c r="J12" s="168">
        <f>'2014'!J12*7/100+'2014'!J12</f>
        <v>1494.5289509266381</v>
      </c>
    </row>
    <row r="13" spans="1:10" ht="17.25" thickBot="1" thickTop="1">
      <c r="A13" s="178">
        <v>4</v>
      </c>
      <c r="B13" s="179">
        <v>151</v>
      </c>
      <c r="C13" s="180" t="s">
        <v>20</v>
      </c>
      <c r="D13" s="181">
        <f>'2014'!D13*7/100+'2014'!D13</f>
        <v>1237.060199714328</v>
      </c>
      <c r="E13" s="181">
        <f>'2014'!E13*7/100+'2014'!E13</f>
        <v>1298.9162351847824</v>
      </c>
      <c r="F13" s="181">
        <f>'2014'!F13*7/100+'2014'!F13</f>
        <v>1363.8582650880994</v>
      </c>
      <c r="G13" s="181">
        <f>'2014'!G13*7/100+'2014'!G13</f>
        <v>1432.052691084873</v>
      </c>
      <c r="H13" s="181">
        <f>'2014'!H13*7/100+'2014'!H13</f>
        <v>1503.6507874120098</v>
      </c>
      <c r="I13" s="181">
        <f>'2014'!I13*7/100+'2014'!I13</f>
        <v>1578.8340831537946</v>
      </c>
      <c r="J13" s="181">
        <f>'2014'!J13*7/100+'2014'!J13</f>
        <v>1657.7841073945142</v>
      </c>
    </row>
    <row r="14" spans="1:10" ht="17.25" thickBot="1" thickTop="1">
      <c r="A14" s="172">
        <v>5</v>
      </c>
      <c r="B14" s="173" t="s">
        <v>21</v>
      </c>
      <c r="C14" s="174" t="s">
        <v>22</v>
      </c>
      <c r="D14" s="168">
        <f>'2014'!D14*7/100+'2014'!D14</f>
        <v>1645.4098748156853</v>
      </c>
      <c r="E14" s="168">
        <f>'2014'!E14*7/100+'2014'!E14</f>
        <v>1727.6879322683144</v>
      </c>
      <c r="F14" s="168">
        <f>'2014'!F14*7/100+'2014'!F14</f>
        <v>1814.06552154107</v>
      </c>
      <c r="G14" s="168">
        <f>'2014'!G14*7/100+'2014'!G14</f>
        <v>1904.7695539893075</v>
      </c>
      <c r="H14" s="168">
        <f>'2014'!H14*7/100+'2014'!H14</f>
        <v>2000.0118135446955</v>
      </c>
      <c r="I14" s="168">
        <f>'2014'!I14*7/100+'2014'!I14</f>
        <v>2100.0040841389005</v>
      </c>
      <c r="J14" s="168">
        <f>'2014'!J14*7/100+'2014'!J14</f>
        <v>2205.003531974661</v>
      </c>
    </row>
    <row r="15" spans="1:10" ht="17.25" thickBot="1" thickTop="1">
      <c r="A15" s="172">
        <v>5</v>
      </c>
      <c r="B15" s="173">
        <v>201</v>
      </c>
      <c r="C15" s="174" t="s">
        <v>23</v>
      </c>
      <c r="D15" s="168">
        <f>'2014'!D15*7/100+'2014'!D15</f>
        <v>1645.4098748156853</v>
      </c>
      <c r="E15" s="168">
        <f>'2014'!E15*7/100+'2014'!E15</f>
        <v>1727.6879322683144</v>
      </c>
      <c r="F15" s="168">
        <f>'2014'!F15*7/100+'2014'!F15</f>
        <v>1814.06552154107</v>
      </c>
      <c r="G15" s="168">
        <f>'2014'!G15*7/100+'2014'!G15</f>
        <v>1904.7695539893075</v>
      </c>
      <c r="H15" s="168">
        <f>'2014'!H15*7/100+'2014'!H15</f>
        <v>2000.0118135446955</v>
      </c>
      <c r="I15" s="168">
        <f>'2014'!I15*7/100+'2014'!I15</f>
        <v>2100.0040841389005</v>
      </c>
      <c r="J15" s="168">
        <f>'2014'!J15*7/100+'2014'!J15</f>
        <v>2205.003531974661</v>
      </c>
    </row>
    <row r="16" spans="1:10" ht="17.25" thickBot="1" thickTop="1">
      <c r="A16" s="169">
        <v>5</v>
      </c>
      <c r="B16" s="170">
        <v>210</v>
      </c>
      <c r="C16" s="171" t="s">
        <v>24</v>
      </c>
      <c r="D16" s="168">
        <f>'2014'!D16*7/100+'2014'!D16</f>
        <v>1645.4098748156853</v>
      </c>
      <c r="E16" s="168">
        <f>'2014'!E16*7/100+'2014'!E16</f>
        <v>1727.6879322683144</v>
      </c>
      <c r="F16" s="168">
        <f>'2014'!F16*7/100+'2014'!F16</f>
        <v>1814.06552154107</v>
      </c>
      <c r="G16" s="168">
        <f>'2014'!G16*7/100+'2014'!G16</f>
        <v>1904.7695539893075</v>
      </c>
      <c r="H16" s="168">
        <f>'2014'!H16*7/100+'2014'!H16</f>
        <v>2000.0118135446955</v>
      </c>
      <c r="I16" s="168">
        <f>'2014'!I16*7/100+'2014'!I16</f>
        <v>2100.0040841389005</v>
      </c>
      <c r="J16" s="168">
        <f>'2014'!J16*7/100+'2014'!J16</f>
        <v>2205.003531974661</v>
      </c>
    </row>
    <row r="17" spans="1:10" ht="17.25" thickBot="1" thickTop="1">
      <c r="A17" s="182">
        <v>6</v>
      </c>
      <c r="B17" s="183">
        <v>202</v>
      </c>
      <c r="C17" s="184" t="s">
        <v>25</v>
      </c>
      <c r="D17" s="181">
        <f>'2014'!D17*7/100+'2014'!D17</f>
        <v>1825.5623635458496</v>
      </c>
      <c r="E17" s="181">
        <f>'2014'!E17*7/100+'2014'!E17</f>
        <v>1916.8412380943264</v>
      </c>
      <c r="F17" s="181">
        <f>'2014'!F17*7/100+'2014'!F17</f>
        <v>2012.688594597335</v>
      </c>
      <c r="G17" s="181">
        <f>'2014'!G17*7/100+'2014'!G17</f>
        <v>2113.3162169865404</v>
      </c>
      <c r="H17" s="181">
        <f>'2014'!H17*7/100+'2014'!H17</f>
        <v>2218.981271464683</v>
      </c>
      <c r="I17" s="181">
        <f>'2014'!I17*7/100+'2014'!I17</f>
        <v>2329.92579681081</v>
      </c>
      <c r="J17" s="181">
        <f>'2014'!J17*7/100+'2014'!J17</f>
        <v>2446.42208665135</v>
      </c>
    </row>
    <row r="18" spans="1:10" ht="17.25" thickBot="1" thickTop="1">
      <c r="A18" s="182">
        <v>6</v>
      </c>
      <c r="B18" s="183">
        <v>211</v>
      </c>
      <c r="C18" s="184" t="s">
        <v>26</v>
      </c>
      <c r="D18" s="181">
        <f>'2014'!D18*7/100+'2014'!D18</f>
        <v>1825.5623635458496</v>
      </c>
      <c r="E18" s="181">
        <f>'2014'!E18*7/100+'2014'!E18</f>
        <v>1916.8412380943264</v>
      </c>
      <c r="F18" s="181">
        <f>'2014'!F18*7/100+'2014'!F18</f>
        <v>2012.688594597335</v>
      </c>
      <c r="G18" s="181">
        <f>'2014'!G18*7/100+'2014'!G18</f>
        <v>2113.3162169865404</v>
      </c>
      <c r="H18" s="181">
        <f>'2014'!H18*7/100+'2014'!H18</f>
        <v>2218.981271464683</v>
      </c>
      <c r="I18" s="181">
        <f>'2014'!I18*7/100+'2014'!I18</f>
        <v>2329.92579681081</v>
      </c>
      <c r="J18" s="181">
        <f>'2014'!J18*7/100+'2014'!J18</f>
        <v>2446.42208665135</v>
      </c>
    </row>
    <row r="19" spans="1:10" ht="17.25" thickBot="1" thickTop="1">
      <c r="A19" s="178">
        <v>6</v>
      </c>
      <c r="B19" s="179" t="s">
        <v>27</v>
      </c>
      <c r="C19" s="180" t="s">
        <v>28</v>
      </c>
      <c r="D19" s="181">
        <f>'2014'!D19*7/100+'2014'!D19</f>
        <v>1825.5623635458496</v>
      </c>
      <c r="E19" s="181">
        <f>'2014'!E19*7/100+'2014'!E19</f>
        <v>1916.8412380943264</v>
      </c>
      <c r="F19" s="181">
        <f>'2014'!F19*7/100+'2014'!F19</f>
        <v>2012.688594597335</v>
      </c>
      <c r="G19" s="181">
        <f>'2014'!G19*7/100+'2014'!G19</f>
        <v>2113.3162169865404</v>
      </c>
      <c r="H19" s="181">
        <f>'2014'!H19*7/100+'2014'!H19</f>
        <v>2218.981271464683</v>
      </c>
      <c r="I19" s="181">
        <f>'2014'!I19*7/100+'2014'!I19</f>
        <v>2329.92579681081</v>
      </c>
      <c r="J19" s="181">
        <f>'2014'!J19*7/100+'2014'!J19</f>
        <v>2446.42208665135</v>
      </c>
    </row>
    <row r="20" spans="1:10" ht="17.25" thickBot="1" thickTop="1">
      <c r="A20" s="172">
        <v>7</v>
      </c>
      <c r="B20" s="173">
        <v>301</v>
      </c>
      <c r="C20" s="174" t="s">
        <v>29</v>
      </c>
      <c r="D20" s="168">
        <f>'2014'!D20*7/100+'2014'!D20</f>
        <v>3129.5311582432587</v>
      </c>
      <c r="E20" s="168">
        <f>'2014'!E20*7/100+'2014'!E20</f>
        <v>3286.009228897791</v>
      </c>
      <c r="F20" s="168">
        <f>'2014'!F20*7/100+'2014'!F20</f>
        <v>3450.3081776003114</v>
      </c>
      <c r="G20" s="168">
        <f>'2014'!G20*7/100+'2014'!G20</f>
        <v>3622.8213173667737</v>
      </c>
      <c r="H20" s="168">
        <f>'2014'!H20*7/100+'2014'!H20</f>
        <v>3803.972216060511</v>
      </c>
      <c r="I20" s="168">
        <f>'2014'!I20*7/100+'2014'!I20</f>
        <v>3994.169314121168</v>
      </c>
      <c r="J20" s="168">
        <f>'2014'!J20*7/100+'2014'!J20</f>
        <v>4193.866434259458</v>
      </c>
    </row>
    <row r="21" spans="1:10" ht="17.25" thickBot="1" thickTop="1">
      <c r="A21" s="172">
        <v>7</v>
      </c>
      <c r="B21" s="173">
        <v>311</v>
      </c>
      <c r="C21" s="174" t="s">
        <v>30</v>
      </c>
      <c r="D21" s="168">
        <f>'2014'!D21*7/100+'2014'!D21</f>
        <v>3129.5311582432587</v>
      </c>
      <c r="E21" s="168">
        <f>'2014'!E21*7/100+'2014'!E21</f>
        <v>3286.009228897791</v>
      </c>
      <c r="F21" s="168">
        <f>'2014'!F21*7/100+'2014'!F21</f>
        <v>3450.3081776003114</v>
      </c>
      <c r="G21" s="168">
        <f>'2014'!G21*7/100+'2014'!G21</f>
        <v>3622.8213173667737</v>
      </c>
      <c r="H21" s="168">
        <f>'2014'!H21*7/100+'2014'!H21</f>
        <v>3803.972216060511</v>
      </c>
      <c r="I21" s="168">
        <f>'2014'!I21*7/100+'2014'!I21</f>
        <v>3994.169314121168</v>
      </c>
      <c r="J21" s="168">
        <f>'2014'!J21*7/100+'2014'!J21</f>
        <v>4193.866434259458</v>
      </c>
    </row>
    <row r="22" spans="1:10" ht="17.25" thickBot="1" thickTop="1">
      <c r="A22" s="172">
        <v>7</v>
      </c>
      <c r="B22" s="173">
        <v>321</v>
      </c>
      <c r="C22" s="174" t="s">
        <v>31</v>
      </c>
      <c r="D22" s="168">
        <f>'2014'!D22*7/100+'2014'!D22</f>
        <v>3129.5311582432587</v>
      </c>
      <c r="E22" s="168">
        <f>'2014'!E22*7/100+'2014'!E22</f>
        <v>3286.009228897791</v>
      </c>
      <c r="F22" s="168">
        <f>'2014'!F22*7/100+'2014'!F22</f>
        <v>3450.3081776003114</v>
      </c>
      <c r="G22" s="168">
        <f>'2014'!G22*7/100+'2014'!G22</f>
        <v>3622.8213173667737</v>
      </c>
      <c r="H22" s="168">
        <f>'2014'!H22*7/100+'2014'!H22</f>
        <v>3803.972216060511</v>
      </c>
      <c r="I22" s="168">
        <f>'2014'!I22*7/100+'2014'!I22</f>
        <v>3994.169314121168</v>
      </c>
      <c r="J22" s="168">
        <f>'2014'!J22*7/100+'2014'!J22</f>
        <v>4193.866434259458</v>
      </c>
    </row>
    <row r="23" spans="1:10" ht="17.25" thickBot="1" thickTop="1">
      <c r="A23" s="172">
        <v>7</v>
      </c>
      <c r="B23" s="173">
        <v>331</v>
      </c>
      <c r="C23" s="174" t="s">
        <v>32</v>
      </c>
      <c r="D23" s="168">
        <f>'2014'!D23*7/100+'2014'!D23</f>
        <v>3129.5311582432587</v>
      </c>
      <c r="E23" s="168">
        <f>'2014'!E23*7/100+'2014'!E23</f>
        <v>3286.009228897791</v>
      </c>
      <c r="F23" s="168">
        <f>'2014'!F23*7/100+'2014'!F23</f>
        <v>3450.3081776003114</v>
      </c>
      <c r="G23" s="168">
        <f>'2014'!G23*7/100+'2014'!G23</f>
        <v>3622.8213173667737</v>
      </c>
      <c r="H23" s="168">
        <f>'2014'!H23*7/100+'2014'!H23</f>
        <v>3803.972216060511</v>
      </c>
      <c r="I23" s="168">
        <f>'2014'!I23*7/100+'2014'!I23</f>
        <v>3994.169314121168</v>
      </c>
      <c r="J23" s="168">
        <f>'2014'!J23*7/100+'2014'!J23</f>
        <v>4193.866434259458</v>
      </c>
    </row>
    <row r="24" spans="1:10" ht="17.25" thickBot="1" thickTop="1">
      <c r="A24" s="169">
        <v>7</v>
      </c>
      <c r="B24" s="170" t="s">
        <v>33</v>
      </c>
      <c r="C24" s="171" t="s">
        <v>34</v>
      </c>
      <c r="D24" s="168">
        <f>'2014'!D24*7/100+'2014'!D24</f>
        <v>3129.5311582432587</v>
      </c>
      <c r="E24" s="168">
        <f>'2014'!E24*7/100+'2014'!E24</f>
        <v>3286.009228897791</v>
      </c>
      <c r="F24" s="168">
        <f>'2014'!F24*7/100+'2014'!F24</f>
        <v>3450.3081776003114</v>
      </c>
      <c r="G24" s="168">
        <f>'2014'!G24*7/100+'2014'!G24</f>
        <v>3622.8213173667737</v>
      </c>
      <c r="H24" s="168">
        <f>'2014'!H24*7/100+'2014'!H24</f>
        <v>3803.972216060511</v>
      </c>
      <c r="I24" s="168">
        <f>'2014'!I24*7/100+'2014'!I24</f>
        <v>3994.169314121168</v>
      </c>
      <c r="J24" s="168">
        <f>'2014'!J24*7/100+'2014'!J24</f>
        <v>4193.866434259458</v>
      </c>
    </row>
    <row r="25" spans="1:10" ht="25.5" customHeight="1" thickBot="1" thickTop="1">
      <c r="A25" s="178">
        <v>8</v>
      </c>
      <c r="B25" s="179">
        <v>341</v>
      </c>
      <c r="C25" s="180" t="s">
        <v>77</v>
      </c>
      <c r="D25" s="181">
        <f>D26*75/100</f>
        <v>5023.5</v>
      </c>
      <c r="E25" s="181">
        <f aca="true" t="shared" si="4" ref="E25:J25">E26*75/100</f>
        <v>5274.675</v>
      </c>
      <c r="F25" s="181">
        <f t="shared" si="4"/>
        <v>5538.40875</v>
      </c>
      <c r="G25" s="181">
        <f t="shared" si="4"/>
        <v>5815.3291874999995</v>
      </c>
      <c r="H25" s="181">
        <f t="shared" si="4"/>
        <v>6106.095646875</v>
      </c>
      <c r="I25" s="181">
        <f t="shared" si="4"/>
        <v>6411.40042921875</v>
      </c>
      <c r="J25" s="181">
        <f t="shared" si="4"/>
        <v>6731.970450679688</v>
      </c>
    </row>
    <row r="26" spans="1:10" ht="17.25" thickBot="1" thickTop="1">
      <c r="A26" s="172">
        <v>9</v>
      </c>
      <c r="B26" s="173">
        <v>351</v>
      </c>
      <c r="C26" s="174" t="s">
        <v>36</v>
      </c>
      <c r="D26" s="168">
        <v>6698</v>
      </c>
      <c r="E26" s="168">
        <f aca="true" t="shared" si="5" ref="E26:J29">D26*5/100+D26</f>
        <v>7032.9</v>
      </c>
      <c r="F26" s="168">
        <f t="shared" si="5"/>
        <v>7384.545</v>
      </c>
      <c r="G26" s="168">
        <f t="shared" si="5"/>
        <v>7753.77225</v>
      </c>
      <c r="H26" s="168">
        <f t="shared" si="5"/>
        <v>8141.4608625</v>
      </c>
      <c r="I26" s="168">
        <f t="shared" si="5"/>
        <v>8548.533905625</v>
      </c>
      <c r="J26" s="168">
        <f t="shared" si="5"/>
        <v>8975.96060090625</v>
      </c>
    </row>
    <row r="27" spans="1:10" ht="17.25" thickBot="1" thickTop="1">
      <c r="A27" s="172">
        <v>9</v>
      </c>
      <c r="B27" s="173">
        <v>361</v>
      </c>
      <c r="C27" s="174" t="s">
        <v>37</v>
      </c>
      <c r="D27" s="168">
        <v>6698</v>
      </c>
      <c r="E27" s="168">
        <f t="shared" si="5"/>
        <v>7032.9</v>
      </c>
      <c r="F27" s="168">
        <f t="shared" si="5"/>
        <v>7384.545</v>
      </c>
      <c r="G27" s="168">
        <f t="shared" si="5"/>
        <v>7753.77225</v>
      </c>
      <c r="H27" s="168">
        <f t="shared" si="5"/>
        <v>8141.4608625</v>
      </c>
      <c r="I27" s="168">
        <f t="shared" si="5"/>
        <v>8548.533905625</v>
      </c>
      <c r="J27" s="168">
        <f t="shared" si="5"/>
        <v>8975.96060090625</v>
      </c>
    </row>
    <row r="28" spans="1:10" ht="17.25" thickBot="1" thickTop="1">
      <c r="A28" s="172">
        <v>9</v>
      </c>
      <c r="B28" s="173">
        <v>371</v>
      </c>
      <c r="C28" s="174" t="s">
        <v>38</v>
      </c>
      <c r="D28" s="168">
        <v>6698</v>
      </c>
      <c r="E28" s="168">
        <f t="shared" si="5"/>
        <v>7032.9</v>
      </c>
      <c r="F28" s="168">
        <f t="shared" si="5"/>
        <v>7384.545</v>
      </c>
      <c r="G28" s="168">
        <f t="shared" si="5"/>
        <v>7753.77225</v>
      </c>
      <c r="H28" s="168">
        <f t="shared" si="5"/>
        <v>8141.4608625</v>
      </c>
      <c r="I28" s="168">
        <f t="shared" si="5"/>
        <v>8548.533905625</v>
      </c>
      <c r="J28" s="168">
        <f t="shared" si="5"/>
        <v>8975.96060090625</v>
      </c>
    </row>
    <row r="29" spans="1:10" ht="17.25" thickBot="1" thickTop="1">
      <c r="A29" s="175">
        <v>9</v>
      </c>
      <c r="B29" s="176">
        <v>381</v>
      </c>
      <c r="C29" s="177" t="s">
        <v>39</v>
      </c>
      <c r="D29" s="168">
        <v>6698</v>
      </c>
      <c r="E29" s="168">
        <f t="shared" si="5"/>
        <v>7032.9</v>
      </c>
      <c r="F29" s="168">
        <f t="shared" si="5"/>
        <v>7384.545</v>
      </c>
      <c r="G29" s="168">
        <f t="shared" si="5"/>
        <v>7753.77225</v>
      </c>
      <c r="H29" s="168">
        <f t="shared" si="5"/>
        <v>8141.4608625</v>
      </c>
      <c r="I29" s="168">
        <f t="shared" si="5"/>
        <v>8548.533905625</v>
      </c>
      <c r="J29" s="168">
        <f t="shared" si="5"/>
        <v>8975.96060090625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3.25">
      <c r="A31" s="1"/>
      <c r="B31" s="1"/>
      <c r="C31" s="188" t="s">
        <v>0</v>
      </c>
      <c r="D31" s="188"/>
      <c r="E31" s="188"/>
      <c r="F31" s="188"/>
      <c r="G31" s="188"/>
      <c r="H31" s="188"/>
      <c r="I31" s="188"/>
      <c r="J31" s="188"/>
    </row>
    <row r="32" spans="1:10" ht="23.25">
      <c r="A32" s="3"/>
      <c r="B32" s="1"/>
      <c r="C32" s="188" t="s">
        <v>119</v>
      </c>
      <c r="D32" s="188"/>
      <c r="E32" s="188"/>
      <c r="F32" s="188"/>
      <c r="G32" s="188"/>
      <c r="H32" s="188"/>
      <c r="I32" s="188"/>
      <c r="J32" s="188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8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8">
      <c r="A35" s="4"/>
      <c r="B35" s="42" t="s">
        <v>120</v>
      </c>
      <c r="C35" s="3"/>
      <c r="D35" s="3"/>
      <c r="E35" s="3"/>
      <c r="F35" s="3"/>
      <c r="G35" s="3"/>
      <c r="H35" s="3"/>
      <c r="I35" s="3"/>
      <c r="J35" s="3"/>
    </row>
    <row r="36" spans="1:10" ht="15.7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.7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.7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.7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6.5" thickBot="1">
      <c r="A41" s="162" t="s">
        <v>97</v>
      </c>
      <c r="B41" s="163"/>
      <c r="C41" s="156">
        <f>'2014'!C41*7/100+'2014'!C41</f>
        <v>1205.3657</v>
      </c>
      <c r="D41" s="34"/>
      <c r="E41" s="34"/>
      <c r="F41" s="34"/>
      <c r="G41" s="34"/>
      <c r="H41" s="34"/>
      <c r="I41" s="34"/>
      <c r="J41" s="34"/>
    </row>
    <row r="42" spans="1:10" ht="17.25" thickBot="1" thickTop="1">
      <c r="A42" s="164" t="s">
        <v>98</v>
      </c>
      <c r="B42" s="163"/>
      <c r="C42" s="156">
        <f>'2014'!C42*7/100+'2014'!C42</f>
        <v>1205.3657</v>
      </c>
      <c r="D42" s="34"/>
      <c r="E42" s="34"/>
      <c r="F42" s="34"/>
      <c r="G42" s="34"/>
      <c r="H42" s="34"/>
      <c r="I42" s="34"/>
      <c r="J42" s="34"/>
    </row>
    <row r="43" spans="1:10" ht="17.25" thickBot="1" thickTop="1">
      <c r="A43" s="162" t="s">
        <v>99</v>
      </c>
      <c r="B43" s="163"/>
      <c r="C43" s="156">
        <f>'2014'!C43*7/100+'2014'!C43</f>
        <v>1004.6872000000001</v>
      </c>
      <c r="D43" s="34"/>
      <c r="E43" s="34"/>
      <c r="F43" s="34"/>
      <c r="G43" s="34"/>
      <c r="H43" s="34"/>
      <c r="I43" s="34"/>
      <c r="J43" s="34"/>
    </row>
    <row r="44" spans="1:10" ht="17.25" thickBot="1" thickTop="1">
      <c r="A44" s="162" t="s">
        <v>100</v>
      </c>
      <c r="B44" s="163"/>
      <c r="C44" s="156">
        <f>'2014'!C44*7/100+'2014'!C44</f>
        <v>938.6575</v>
      </c>
      <c r="D44" s="34"/>
      <c r="E44" s="34"/>
      <c r="F44" s="34"/>
      <c r="G44" s="34"/>
      <c r="H44" s="34"/>
      <c r="I44" s="34"/>
      <c r="J44" s="34"/>
    </row>
    <row r="45" spans="1:10" ht="17.25" thickBot="1" thickTop="1">
      <c r="A45" s="162" t="s">
        <v>112</v>
      </c>
      <c r="B45" s="163"/>
      <c r="C45" s="156">
        <v>765.05</v>
      </c>
      <c r="D45" s="34"/>
      <c r="E45" s="34"/>
      <c r="F45" s="34"/>
      <c r="G45" s="34"/>
      <c r="H45" s="34"/>
      <c r="I45" s="34"/>
      <c r="J45" s="34"/>
    </row>
    <row r="46" spans="1:10" ht="17.25" thickBot="1" thickTop="1">
      <c r="A46" s="162" t="s">
        <v>101</v>
      </c>
      <c r="B46" s="163"/>
      <c r="C46" s="156">
        <f>'2014'!C45*7/100+'2014'!C45</f>
        <v>536.0058</v>
      </c>
      <c r="D46" s="34"/>
      <c r="E46" s="34"/>
      <c r="F46" s="34"/>
      <c r="G46" s="34"/>
      <c r="H46" s="34"/>
      <c r="I46" s="34"/>
      <c r="J46" s="34"/>
    </row>
    <row r="47" spans="1:10" ht="17.25" thickBot="1" thickTop="1">
      <c r="A47" s="162" t="s">
        <v>102</v>
      </c>
      <c r="B47" s="163"/>
      <c r="C47" s="156">
        <f>'2014'!C46*7/100+'2014'!C46</f>
        <v>401.357</v>
      </c>
      <c r="D47" s="34"/>
      <c r="E47" s="34"/>
      <c r="F47" s="34"/>
      <c r="G47" s="34"/>
      <c r="H47" s="34"/>
      <c r="I47" s="34"/>
      <c r="J47" s="34"/>
    </row>
    <row r="48" spans="1:10" ht="16.5" thickTop="1">
      <c r="A48" s="57" t="s">
        <v>121</v>
      </c>
      <c r="B48" s="57"/>
      <c r="C48" s="10"/>
      <c r="D48" s="34"/>
      <c r="E48" s="34"/>
      <c r="F48" s="34"/>
      <c r="G48" s="34"/>
      <c r="H48" s="34"/>
      <c r="I48" s="34"/>
      <c r="J48" s="34"/>
    </row>
    <row r="49" spans="1:10" ht="15.75" thickBot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6.5" thickBot="1">
      <c r="A50" s="94" t="s">
        <v>54</v>
      </c>
      <c r="B50" s="142"/>
      <c r="C50" s="96" t="s">
        <v>55</v>
      </c>
      <c r="D50" s="34"/>
      <c r="E50" s="34"/>
      <c r="F50" s="34"/>
      <c r="G50" s="34"/>
      <c r="H50" s="34"/>
      <c r="I50" s="34"/>
      <c r="J50" s="34"/>
    </row>
    <row r="51" spans="1:10" ht="16.5" thickBot="1">
      <c r="A51" s="154"/>
      <c r="B51" s="155" t="s">
        <v>84</v>
      </c>
      <c r="C51" s="156" t="s">
        <v>113</v>
      </c>
      <c r="D51" s="34"/>
      <c r="E51" s="34"/>
      <c r="F51" s="34"/>
      <c r="G51" s="34"/>
      <c r="H51" s="34"/>
      <c r="I51" s="34"/>
      <c r="J51" s="34"/>
    </row>
    <row r="52" spans="1:10" ht="16.5" thickBot="1">
      <c r="A52" s="154"/>
      <c r="B52" s="155" t="s">
        <v>85</v>
      </c>
      <c r="C52" s="156">
        <f>'2014'!C52*7/100+'2014'!C52</f>
        <v>1166.8872159999999</v>
      </c>
      <c r="D52" s="34"/>
      <c r="E52" s="34"/>
      <c r="F52" s="34"/>
      <c r="G52" s="34"/>
      <c r="H52" s="34"/>
      <c r="I52" s="34"/>
      <c r="J52" s="34"/>
    </row>
    <row r="53" spans="1:10" ht="16.5" thickBot="1">
      <c r="A53" s="154"/>
      <c r="B53" s="155" t="s">
        <v>86</v>
      </c>
      <c r="C53" s="156">
        <f>'2014'!C53*7/100+'2014'!C53</f>
        <v>1575.3003310000001</v>
      </c>
      <c r="D53" s="34"/>
      <c r="E53" s="34"/>
      <c r="F53" s="34"/>
      <c r="G53" s="34"/>
      <c r="H53" s="34"/>
      <c r="I53" s="34"/>
      <c r="J53" s="34"/>
    </row>
    <row r="54" spans="1:10" ht="16.5" thickBot="1">
      <c r="A54" s="157"/>
      <c r="B54" s="158" t="s">
        <v>87</v>
      </c>
      <c r="C54" s="156">
        <f>'2014'!C54*7/100+'2014'!C54</f>
        <v>2082.925222792326</v>
      </c>
      <c r="D54" s="34"/>
      <c r="E54" s="34"/>
      <c r="F54" s="34"/>
      <c r="G54" s="34"/>
      <c r="H54" s="34"/>
      <c r="I54" s="34"/>
      <c r="J54" s="34"/>
    </row>
    <row r="55" spans="1:10" ht="17.25" thickBot="1" thickTop="1">
      <c r="A55" s="159"/>
      <c r="B55" s="158" t="s">
        <v>88</v>
      </c>
      <c r="C55" s="156">
        <f>'2014'!C55*7/100+'2014'!C55</f>
        <v>2951.5570185245274</v>
      </c>
      <c r="D55" s="34"/>
      <c r="E55" s="34"/>
      <c r="F55" s="34"/>
      <c r="G55" s="34"/>
      <c r="H55" s="34"/>
      <c r="I55" s="34"/>
      <c r="J55" s="34"/>
    </row>
    <row r="56" spans="1:10" ht="17.25" thickBot="1" thickTop="1">
      <c r="A56" s="160"/>
      <c r="B56" s="158" t="s">
        <v>89</v>
      </c>
      <c r="C56" s="156">
        <f>'2014'!C56*7/100+'2014'!C56</f>
        <v>4181.367845655</v>
      </c>
      <c r="D56" s="34"/>
      <c r="E56" s="34"/>
      <c r="F56" s="34"/>
      <c r="G56" s="34"/>
      <c r="H56" s="34"/>
      <c r="I56" s="34"/>
      <c r="J56" s="34"/>
    </row>
    <row r="57" spans="1:10" ht="17.25" thickBot="1" thickTop="1">
      <c r="A57" s="161"/>
      <c r="B57" s="158" t="s">
        <v>90</v>
      </c>
      <c r="C57" s="156">
        <f>'2014'!C57*7/100+'2014'!C57</f>
        <v>5561.060175</v>
      </c>
      <c r="D57" s="144"/>
      <c r="E57" s="34"/>
      <c r="F57" s="34"/>
      <c r="G57" s="34"/>
      <c r="H57" s="34"/>
      <c r="I57" s="34"/>
      <c r="J57" s="34"/>
    </row>
    <row r="58" ht="13.5" thickTop="1"/>
  </sheetData>
  <sheetProtection/>
  <mergeCells count="4">
    <mergeCell ref="C1:J1"/>
    <mergeCell ref="C2:J2"/>
    <mergeCell ref="C31:J31"/>
    <mergeCell ref="C32:J32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6">
      <selection activeCell="C55" sqref="C55"/>
    </sheetView>
  </sheetViews>
  <sheetFormatPr defaultColWidth="9.140625" defaultRowHeight="12.75"/>
  <cols>
    <col min="2" max="2" width="10.421875" style="0" customWidth="1"/>
    <col min="3" max="3" width="37.140625" style="0" customWidth="1"/>
    <col min="4" max="4" width="14.7109375" style="0" customWidth="1"/>
    <col min="5" max="5" width="13.00390625" style="0" customWidth="1"/>
    <col min="6" max="6" width="11.7109375" style="0" customWidth="1"/>
    <col min="7" max="7" width="12.28125" style="0" customWidth="1"/>
    <col min="8" max="8" width="11.8515625" style="0" customWidth="1"/>
    <col min="9" max="10" width="12.7109375" style="0" customWidth="1"/>
  </cols>
  <sheetData>
    <row r="1" spans="1:10" ht="18.75" customHeight="1">
      <c r="A1" s="1"/>
      <c r="B1" s="1"/>
      <c r="C1" s="188" t="s">
        <v>0</v>
      </c>
      <c r="D1" s="188"/>
      <c r="E1" s="188"/>
      <c r="F1" s="188"/>
      <c r="G1" s="188"/>
      <c r="H1" s="188"/>
      <c r="I1" s="188"/>
      <c r="J1" s="188"/>
    </row>
    <row r="2" spans="1:10" ht="21" customHeight="1">
      <c r="A2" s="3"/>
      <c r="B2" s="1"/>
      <c r="C2" s="188" t="s">
        <v>114</v>
      </c>
      <c r="D2" s="188"/>
      <c r="E2" s="188"/>
      <c r="F2" s="188"/>
      <c r="G2" s="188"/>
      <c r="H2" s="188"/>
      <c r="I2" s="188"/>
      <c r="J2" s="188"/>
    </row>
    <row r="3" spans="1:10" ht="18">
      <c r="A3" s="4" t="s">
        <v>108</v>
      </c>
      <c r="B3" s="1"/>
      <c r="C3" s="2"/>
      <c r="D3" s="3"/>
      <c r="E3" s="3"/>
      <c r="F3" s="3"/>
      <c r="G3" s="3"/>
      <c r="H3" s="3"/>
      <c r="I3" s="3"/>
      <c r="J3" s="3"/>
    </row>
    <row r="4" spans="1:10" ht="6.75" customHeight="1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6.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6.5" thickBot="1">
      <c r="A6" s="165">
        <v>1</v>
      </c>
      <c r="B6" s="166">
        <v>101</v>
      </c>
      <c r="C6" s="167" t="s">
        <v>13</v>
      </c>
      <c r="D6" s="168">
        <v>937</v>
      </c>
      <c r="E6" s="168">
        <f aca="true" t="shared" si="0" ref="E6:J6">D6*5/100+D6</f>
        <v>983.85</v>
      </c>
      <c r="F6" s="168">
        <f t="shared" si="0"/>
        <v>1033.0425</v>
      </c>
      <c r="G6" s="168">
        <f t="shared" si="0"/>
        <v>1084.694625</v>
      </c>
      <c r="H6" s="168">
        <f t="shared" si="0"/>
        <v>1138.9293562500002</v>
      </c>
      <c r="I6" s="168">
        <f t="shared" si="0"/>
        <v>1195.8758240625002</v>
      </c>
      <c r="J6" s="168">
        <f t="shared" si="0"/>
        <v>1255.6696152656252</v>
      </c>
    </row>
    <row r="7" spans="1:10" ht="17.25" thickBot="1" thickTop="1">
      <c r="A7" s="169">
        <v>1</v>
      </c>
      <c r="B7" s="170">
        <v>111</v>
      </c>
      <c r="C7" s="171" t="s">
        <v>14</v>
      </c>
      <c r="D7" s="168">
        <v>937</v>
      </c>
      <c r="E7" s="168">
        <f aca="true" t="shared" si="1" ref="E7:J9">D7*5/100+D7</f>
        <v>983.85</v>
      </c>
      <c r="F7" s="168">
        <f t="shared" si="1"/>
        <v>1033.0425</v>
      </c>
      <c r="G7" s="168">
        <f t="shared" si="1"/>
        <v>1084.694625</v>
      </c>
      <c r="H7" s="168">
        <f t="shared" si="1"/>
        <v>1138.9293562500002</v>
      </c>
      <c r="I7" s="168">
        <f t="shared" si="1"/>
        <v>1195.8758240625002</v>
      </c>
      <c r="J7" s="168">
        <f t="shared" si="1"/>
        <v>1255.6696152656252</v>
      </c>
    </row>
    <row r="8" spans="1:10" ht="17.25" thickBot="1" thickTop="1">
      <c r="A8" s="182">
        <v>2</v>
      </c>
      <c r="B8" s="183">
        <v>102</v>
      </c>
      <c r="C8" s="184" t="s">
        <v>15</v>
      </c>
      <c r="D8" s="168">
        <v>991.78</v>
      </c>
      <c r="E8" s="168">
        <f t="shared" si="1"/>
        <v>1041.369</v>
      </c>
      <c r="F8" s="168">
        <f t="shared" si="1"/>
        <v>1093.43745</v>
      </c>
      <c r="G8" s="168">
        <f t="shared" si="1"/>
        <v>1148.1093225</v>
      </c>
      <c r="H8" s="168">
        <f t="shared" si="1"/>
        <v>1205.514788625</v>
      </c>
      <c r="I8" s="168">
        <f t="shared" si="1"/>
        <v>1265.79052805625</v>
      </c>
      <c r="J8" s="168">
        <f t="shared" si="1"/>
        <v>1329.0800544590625</v>
      </c>
    </row>
    <row r="9" spans="1:10" ht="17.25" thickBot="1" thickTop="1">
      <c r="A9" s="178">
        <v>2</v>
      </c>
      <c r="B9" s="179">
        <v>112</v>
      </c>
      <c r="C9" s="180" t="s">
        <v>16</v>
      </c>
      <c r="D9" s="168">
        <v>991.78</v>
      </c>
      <c r="E9" s="168">
        <f t="shared" si="1"/>
        <v>1041.369</v>
      </c>
      <c r="F9" s="168">
        <f t="shared" si="1"/>
        <v>1093.43745</v>
      </c>
      <c r="G9" s="168">
        <f t="shared" si="1"/>
        <v>1148.1093225</v>
      </c>
      <c r="H9" s="168">
        <f t="shared" si="1"/>
        <v>1205.514788625</v>
      </c>
      <c r="I9" s="168">
        <f t="shared" si="1"/>
        <v>1265.79052805625</v>
      </c>
      <c r="J9" s="168">
        <f t="shared" si="1"/>
        <v>1329.0800544590625</v>
      </c>
    </row>
    <row r="10" spans="1:10" ht="17.25" thickBot="1" thickTop="1">
      <c r="A10" s="172">
        <v>3</v>
      </c>
      <c r="B10" s="173">
        <v>121</v>
      </c>
      <c r="C10" s="174" t="s">
        <v>17</v>
      </c>
      <c r="D10" s="168">
        <f>'2016'!D10*5.2/100+'2016'!D10</f>
        <v>1173.2314876849375</v>
      </c>
      <c r="E10" s="168">
        <f>'2016'!E10*5.2/100+'2016'!E10</f>
        <v>1231.890674961726</v>
      </c>
      <c r="F10" s="168">
        <f>'2016'!F10*5.2/100+'2016'!F10</f>
        <v>1293.4939614371597</v>
      </c>
      <c r="G10" s="168">
        <f>'2016'!G10*5.2/100+'2016'!G10</f>
        <v>1358.168659509018</v>
      </c>
      <c r="H10" s="168">
        <f>'2016'!H10*5.2/100+'2016'!H10</f>
        <v>1426.0739096745242</v>
      </c>
      <c r="I10" s="168">
        <f>'2016'!I10*5.2/100+'2016'!I10</f>
        <v>1497.3688524309027</v>
      </c>
      <c r="J10" s="168">
        <f>'2016'!J10*5.2/100+'2016'!J10</f>
        <v>1572.2444563748234</v>
      </c>
    </row>
    <row r="11" spans="1:10" ht="17.25" thickBot="1" thickTop="1">
      <c r="A11" s="172">
        <v>3</v>
      </c>
      <c r="B11" s="173">
        <v>131</v>
      </c>
      <c r="C11" s="174" t="s">
        <v>18</v>
      </c>
      <c r="D11" s="168">
        <f>'2016'!D11*5.2/100+'2016'!D11</f>
        <v>1173.2314876849375</v>
      </c>
      <c r="E11" s="168">
        <f>'2016'!E11*5.2/100+'2016'!E11</f>
        <v>1231.890674961726</v>
      </c>
      <c r="F11" s="168">
        <f>'2016'!F11*5.2/100+'2016'!F11</f>
        <v>1293.4939614371597</v>
      </c>
      <c r="G11" s="168">
        <f>'2016'!G11*5.2/100+'2016'!G11</f>
        <v>1358.168659509018</v>
      </c>
      <c r="H11" s="168">
        <f>'2016'!H11*5.2/100+'2016'!H11</f>
        <v>1426.0739096745242</v>
      </c>
      <c r="I11" s="168">
        <f>'2016'!I11*5.2/100+'2016'!I11</f>
        <v>1497.3688524309027</v>
      </c>
      <c r="J11" s="168">
        <f>'2016'!J11*5.2/100+'2016'!J11</f>
        <v>1572.2444563748234</v>
      </c>
    </row>
    <row r="12" spans="1:10" ht="17.25" thickBot="1" thickTop="1">
      <c r="A12" s="169">
        <v>3</v>
      </c>
      <c r="B12" s="170">
        <v>141</v>
      </c>
      <c r="C12" s="171" t="s">
        <v>19</v>
      </c>
      <c r="D12" s="168">
        <f>'2016'!D12*5.2/100+'2016'!D12</f>
        <v>1173.2314876849375</v>
      </c>
      <c r="E12" s="168">
        <f>'2016'!E12*5.2/100+'2016'!E12</f>
        <v>1231.890674961726</v>
      </c>
      <c r="F12" s="168">
        <f>'2016'!F12*5.2/100+'2016'!F12</f>
        <v>1293.4939614371597</v>
      </c>
      <c r="G12" s="168">
        <f>'2016'!G12*5.2/100+'2016'!G12</f>
        <v>1358.168659509018</v>
      </c>
      <c r="H12" s="168">
        <f>'2016'!H12*5.2/100+'2016'!H12</f>
        <v>1426.0739096745242</v>
      </c>
      <c r="I12" s="168">
        <f>'2016'!I12*5.2/100+'2016'!I12</f>
        <v>1497.3688524309027</v>
      </c>
      <c r="J12" s="168">
        <f>'2016'!J12*5.2/100+'2016'!J12</f>
        <v>1572.2444563748234</v>
      </c>
    </row>
    <row r="13" spans="1:10" ht="17.25" thickBot="1" thickTop="1">
      <c r="A13" s="178">
        <v>4</v>
      </c>
      <c r="B13" s="179">
        <v>151</v>
      </c>
      <c r="C13" s="180" t="s">
        <v>20</v>
      </c>
      <c r="D13" s="168">
        <f>'2016'!D13*5.2/100+'2016'!D13</f>
        <v>1301.387330099473</v>
      </c>
      <c r="E13" s="168">
        <f>'2016'!E13*5.2/100+'2016'!E13</f>
        <v>1366.459879414391</v>
      </c>
      <c r="F13" s="168">
        <f>'2016'!F13*5.2/100+'2016'!F13</f>
        <v>1434.7788948726807</v>
      </c>
      <c r="G13" s="168">
        <f>'2016'!G13*5.2/100+'2016'!G13</f>
        <v>1506.5194310212864</v>
      </c>
      <c r="H13" s="168">
        <f>'2016'!H13*5.2/100+'2016'!H13</f>
        <v>1581.8406283574343</v>
      </c>
      <c r="I13" s="168">
        <f>'2016'!I13*5.2/100+'2016'!I13</f>
        <v>1660.933455477792</v>
      </c>
      <c r="J13" s="168">
        <f>'2016'!J13*5.2/100+'2016'!J13</f>
        <v>1743.9888809790289</v>
      </c>
    </row>
    <row r="14" spans="1:10" ht="17.25" thickBot="1" thickTop="1">
      <c r="A14" s="172">
        <v>5</v>
      </c>
      <c r="B14" s="173" t="s">
        <v>21</v>
      </c>
      <c r="C14" s="174" t="s">
        <v>22</v>
      </c>
      <c r="D14" s="168">
        <f>'2016'!D14*5.2/100+'2016'!D14</f>
        <v>1730.9711883061009</v>
      </c>
      <c r="E14" s="168">
        <f>'2016'!E14*5.2/100+'2016'!E14</f>
        <v>1817.5277047462669</v>
      </c>
      <c r="F14" s="168">
        <f>'2016'!F14*5.2/100+'2016'!F14</f>
        <v>1908.3969286612057</v>
      </c>
      <c r="G14" s="168">
        <f>'2016'!G14*5.2/100+'2016'!G14</f>
        <v>2003.8175707967514</v>
      </c>
      <c r="H14" s="168">
        <f>'2016'!H14*5.2/100+'2016'!H14</f>
        <v>2104.01242784902</v>
      </c>
      <c r="I14" s="168">
        <f>'2016'!I14*5.2/100+'2016'!I14</f>
        <v>2209.204296514123</v>
      </c>
      <c r="J14" s="168">
        <f>'2016'!J14*5.2/100+'2016'!J14</f>
        <v>2319.6637156373436</v>
      </c>
    </row>
    <row r="15" spans="1:10" ht="17.25" thickBot="1" thickTop="1">
      <c r="A15" s="172">
        <v>5</v>
      </c>
      <c r="B15" s="173">
        <v>201</v>
      </c>
      <c r="C15" s="174" t="s">
        <v>23</v>
      </c>
      <c r="D15" s="168">
        <f>'2016'!D15*5.2/100+'2016'!D15</f>
        <v>1730.9711883061009</v>
      </c>
      <c r="E15" s="168">
        <f>'2016'!E15*5.2/100+'2016'!E15</f>
        <v>1817.5277047462669</v>
      </c>
      <c r="F15" s="168">
        <f>'2016'!F15*5.2/100+'2016'!F15</f>
        <v>1908.3969286612057</v>
      </c>
      <c r="G15" s="168">
        <f>'2016'!G15*5.2/100+'2016'!G15</f>
        <v>2003.8175707967514</v>
      </c>
      <c r="H15" s="168">
        <f>'2016'!H15*5.2/100+'2016'!H15</f>
        <v>2104.01242784902</v>
      </c>
      <c r="I15" s="168">
        <f>'2016'!I15*5.2/100+'2016'!I15</f>
        <v>2209.204296514123</v>
      </c>
      <c r="J15" s="168">
        <f>'2016'!J15*5.2/100+'2016'!J15</f>
        <v>2319.6637156373436</v>
      </c>
    </row>
    <row r="16" spans="1:10" ht="17.25" thickBot="1" thickTop="1">
      <c r="A16" s="169">
        <v>5</v>
      </c>
      <c r="B16" s="170">
        <v>210</v>
      </c>
      <c r="C16" s="171" t="s">
        <v>24</v>
      </c>
      <c r="D16" s="168">
        <f>'2016'!D16*5.2/100+'2016'!D16</f>
        <v>1730.9711883061009</v>
      </c>
      <c r="E16" s="168">
        <f>'2016'!E16*5.2/100+'2016'!E16</f>
        <v>1817.5277047462669</v>
      </c>
      <c r="F16" s="168">
        <f>'2016'!F16*5.2/100+'2016'!F16</f>
        <v>1908.3969286612057</v>
      </c>
      <c r="G16" s="168">
        <f>'2016'!G16*5.2/100+'2016'!G16</f>
        <v>2003.8175707967514</v>
      </c>
      <c r="H16" s="168">
        <f>'2016'!H16*5.2/100+'2016'!H16</f>
        <v>2104.01242784902</v>
      </c>
      <c r="I16" s="168">
        <f>'2016'!I16*5.2/100+'2016'!I16</f>
        <v>2209.204296514123</v>
      </c>
      <c r="J16" s="168">
        <f>'2016'!J16*5.2/100+'2016'!J16</f>
        <v>2319.6637156373436</v>
      </c>
    </row>
    <row r="17" spans="1:10" ht="17.25" thickBot="1" thickTop="1">
      <c r="A17" s="182">
        <v>6</v>
      </c>
      <c r="B17" s="183">
        <v>202</v>
      </c>
      <c r="C17" s="184" t="s">
        <v>25</v>
      </c>
      <c r="D17" s="168">
        <f>'2016'!D17*5.2/100+'2016'!D17</f>
        <v>1920.4916064502338</v>
      </c>
      <c r="E17" s="168">
        <f>'2016'!E17*5.2/100+'2016'!E17</f>
        <v>2016.5169824752313</v>
      </c>
      <c r="F17" s="168">
        <f>'2016'!F17*5.2/100+'2016'!F17</f>
        <v>2117.3484015163963</v>
      </c>
      <c r="G17" s="168">
        <f>'2016'!G17*5.2/100+'2016'!G17</f>
        <v>2223.2086602698405</v>
      </c>
      <c r="H17" s="168">
        <f>'2016'!H17*5.2/100+'2016'!H17</f>
        <v>2334.3682975808465</v>
      </c>
      <c r="I17" s="168">
        <f>'2016'!I17*5.2/100+'2016'!I17</f>
        <v>2451.081938244972</v>
      </c>
      <c r="J17" s="168">
        <f>'2016'!J17*5.2/100+'2016'!J17</f>
        <v>2573.6360351572202</v>
      </c>
    </row>
    <row r="18" spans="1:10" ht="17.25" thickBot="1" thickTop="1">
      <c r="A18" s="182">
        <v>6</v>
      </c>
      <c r="B18" s="183">
        <v>211</v>
      </c>
      <c r="C18" s="184" t="s">
        <v>26</v>
      </c>
      <c r="D18" s="168">
        <f>'2016'!D18*5.2/100+'2016'!D18</f>
        <v>1920.4916064502338</v>
      </c>
      <c r="E18" s="168">
        <f>'2016'!E18*5.2/100+'2016'!E18</f>
        <v>2016.5169824752313</v>
      </c>
      <c r="F18" s="168">
        <f>'2016'!F18*5.2/100+'2016'!F18</f>
        <v>2117.3484015163963</v>
      </c>
      <c r="G18" s="168">
        <f>'2016'!G18*5.2/100+'2016'!G18</f>
        <v>2223.2086602698405</v>
      </c>
      <c r="H18" s="168">
        <f>'2016'!H18*5.2/100+'2016'!H18</f>
        <v>2334.3682975808465</v>
      </c>
      <c r="I18" s="168">
        <f>'2016'!I18*5.2/100+'2016'!I18</f>
        <v>2451.081938244972</v>
      </c>
      <c r="J18" s="168">
        <f>'2016'!J18*5.2/100+'2016'!J18</f>
        <v>2573.6360351572202</v>
      </c>
    </row>
    <row r="19" spans="1:10" ht="17.25" thickBot="1" thickTop="1">
      <c r="A19" s="178">
        <v>6</v>
      </c>
      <c r="B19" s="179" t="s">
        <v>27</v>
      </c>
      <c r="C19" s="180" t="s">
        <v>28</v>
      </c>
      <c r="D19" s="168">
        <f>'2016'!D19*5.2/100+'2016'!D19</f>
        <v>1920.4916064502338</v>
      </c>
      <c r="E19" s="168">
        <f>'2016'!E19*5.2/100+'2016'!E19</f>
        <v>2016.5169824752313</v>
      </c>
      <c r="F19" s="168">
        <f>'2016'!F19*5.2/100+'2016'!F19</f>
        <v>2117.3484015163963</v>
      </c>
      <c r="G19" s="168">
        <f>'2016'!G19*5.2/100+'2016'!G19</f>
        <v>2223.2086602698405</v>
      </c>
      <c r="H19" s="168">
        <f>'2016'!H19*5.2/100+'2016'!H19</f>
        <v>2334.3682975808465</v>
      </c>
      <c r="I19" s="168">
        <f>'2016'!I19*5.2/100+'2016'!I19</f>
        <v>2451.081938244972</v>
      </c>
      <c r="J19" s="168">
        <f>'2016'!J19*5.2/100+'2016'!J19</f>
        <v>2573.6360351572202</v>
      </c>
    </row>
    <row r="20" spans="1:10" ht="17.25" thickBot="1" thickTop="1">
      <c r="A20" s="172">
        <v>7</v>
      </c>
      <c r="B20" s="173">
        <v>301</v>
      </c>
      <c r="C20" s="174" t="s">
        <v>29</v>
      </c>
      <c r="D20" s="168">
        <f>'2016'!D20*5.2/100+'2016'!D20</f>
        <v>3292.2667784719083</v>
      </c>
      <c r="E20" s="168">
        <f>'2016'!E20*5.2/100+'2016'!E20</f>
        <v>3456.881708800476</v>
      </c>
      <c r="F20" s="168">
        <f>'2016'!F20*5.2/100+'2016'!F20</f>
        <v>3629.7242028355276</v>
      </c>
      <c r="G20" s="168">
        <f>'2016'!G20*5.2/100+'2016'!G20</f>
        <v>3811.208025869846</v>
      </c>
      <c r="H20" s="168">
        <f>'2016'!H20*5.2/100+'2016'!H20</f>
        <v>4001.778771295658</v>
      </c>
      <c r="I20" s="168">
        <f>'2016'!I20*5.2/100+'2016'!I20</f>
        <v>4201.8661184554685</v>
      </c>
      <c r="J20" s="168">
        <f>'2016'!J20*5.2/100+'2016'!J20</f>
        <v>4411.94748884095</v>
      </c>
    </row>
    <row r="21" spans="1:10" ht="17.25" thickBot="1" thickTop="1">
      <c r="A21" s="172">
        <v>7</v>
      </c>
      <c r="B21" s="173">
        <v>311</v>
      </c>
      <c r="C21" s="174" t="s">
        <v>30</v>
      </c>
      <c r="D21" s="168">
        <f>'2016'!D21*5.2/100+'2016'!D21</f>
        <v>3292.2667784719083</v>
      </c>
      <c r="E21" s="168">
        <f>'2016'!E21*5.2/100+'2016'!E21</f>
        <v>3456.881708800476</v>
      </c>
      <c r="F21" s="168">
        <f>'2016'!F21*5.2/100+'2016'!F21</f>
        <v>3629.7242028355276</v>
      </c>
      <c r="G21" s="168">
        <f>'2016'!G21*5.2/100+'2016'!G21</f>
        <v>3811.208025869846</v>
      </c>
      <c r="H21" s="168">
        <f>'2016'!H21*5.2/100+'2016'!H21</f>
        <v>4001.778771295658</v>
      </c>
      <c r="I21" s="168">
        <f>'2016'!I21*5.2/100+'2016'!I21</f>
        <v>4201.8661184554685</v>
      </c>
      <c r="J21" s="168">
        <f>'2016'!J21*5.2/100+'2016'!J21</f>
        <v>4411.94748884095</v>
      </c>
    </row>
    <row r="22" spans="1:10" ht="17.25" thickBot="1" thickTop="1">
      <c r="A22" s="172">
        <v>7</v>
      </c>
      <c r="B22" s="173">
        <v>321</v>
      </c>
      <c r="C22" s="174" t="s">
        <v>31</v>
      </c>
      <c r="D22" s="168">
        <f>'2016'!D22*5.2/100+'2016'!D22</f>
        <v>3292.2667784719083</v>
      </c>
      <c r="E22" s="168">
        <f>'2016'!E22*5.2/100+'2016'!E22</f>
        <v>3456.881708800476</v>
      </c>
      <c r="F22" s="168">
        <f>'2016'!F22*5.2/100+'2016'!F22</f>
        <v>3629.7242028355276</v>
      </c>
      <c r="G22" s="168">
        <f>'2016'!G22*5.2/100+'2016'!G22</f>
        <v>3811.208025869846</v>
      </c>
      <c r="H22" s="168">
        <f>'2016'!H22*5.2/100+'2016'!H22</f>
        <v>4001.778771295658</v>
      </c>
      <c r="I22" s="168">
        <f>'2016'!I22*5.2/100+'2016'!I22</f>
        <v>4201.8661184554685</v>
      </c>
      <c r="J22" s="168">
        <f>'2016'!J22*5.2/100+'2016'!J22</f>
        <v>4411.94748884095</v>
      </c>
    </row>
    <row r="23" spans="1:10" ht="17.25" thickBot="1" thickTop="1">
      <c r="A23" s="172">
        <v>7</v>
      </c>
      <c r="B23" s="173">
        <v>331</v>
      </c>
      <c r="C23" s="174" t="s">
        <v>32</v>
      </c>
      <c r="D23" s="168">
        <f>'2016'!D23*5.2/100+'2016'!D23</f>
        <v>3292.2667784719083</v>
      </c>
      <c r="E23" s="168">
        <f>'2016'!E23*5.2/100+'2016'!E23</f>
        <v>3456.881708800476</v>
      </c>
      <c r="F23" s="168">
        <f>'2016'!F23*5.2/100+'2016'!F23</f>
        <v>3629.7242028355276</v>
      </c>
      <c r="G23" s="168">
        <f>'2016'!G23*5.2/100+'2016'!G23</f>
        <v>3811.208025869846</v>
      </c>
      <c r="H23" s="168">
        <f>'2016'!H23*5.2/100+'2016'!H23</f>
        <v>4001.778771295658</v>
      </c>
      <c r="I23" s="168">
        <f>'2016'!I23*5.2/100+'2016'!I23</f>
        <v>4201.8661184554685</v>
      </c>
      <c r="J23" s="168">
        <f>'2016'!J23*5.2/100+'2016'!J23</f>
        <v>4411.94748884095</v>
      </c>
    </row>
    <row r="24" spans="1:10" ht="17.25" thickBot="1" thickTop="1">
      <c r="A24" s="169">
        <v>7</v>
      </c>
      <c r="B24" s="170" t="s">
        <v>33</v>
      </c>
      <c r="C24" s="171" t="s">
        <v>34</v>
      </c>
      <c r="D24" s="168">
        <f>'2016'!D24*5.2/100+'2016'!D24</f>
        <v>3292.2667784719083</v>
      </c>
      <c r="E24" s="168">
        <f>'2016'!E24*5.2/100+'2016'!E24</f>
        <v>3456.881708800476</v>
      </c>
      <c r="F24" s="168">
        <f>'2016'!F24*5.2/100+'2016'!F24</f>
        <v>3629.7242028355276</v>
      </c>
      <c r="G24" s="168">
        <f>'2016'!G24*5.2/100+'2016'!G24</f>
        <v>3811.208025869846</v>
      </c>
      <c r="H24" s="168">
        <f>'2016'!H24*5.2/100+'2016'!H24</f>
        <v>4001.778771295658</v>
      </c>
      <c r="I24" s="168">
        <f>'2016'!I24*5.2/100+'2016'!I24</f>
        <v>4201.8661184554685</v>
      </c>
      <c r="J24" s="168">
        <f>'2016'!J24*5.2/100+'2016'!J24</f>
        <v>4411.94748884095</v>
      </c>
    </row>
    <row r="25" spans="1:10" ht="25.5" customHeight="1" thickBot="1" thickTop="1">
      <c r="A25" s="178">
        <v>8</v>
      </c>
      <c r="B25" s="179">
        <v>341</v>
      </c>
      <c r="C25" s="180" t="s">
        <v>77</v>
      </c>
      <c r="D25" s="181">
        <f>D26*75/100</f>
        <v>5284.722000000001</v>
      </c>
      <c r="E25" s="181">
        <f aca="true" t="shared" si="2" ref="E25:J25">E26*75/100</f>
        <v>5548.958100000001</v>
      </c>
      <c r="F25" s="181">
        <f t="shared" si="2"/>
        <v>5826.406005000001</v>
      </c>
      <c r="G25" s="181">
        <f t="shared" si="2"/>
        <v>6117.72630525</v>
      </c>
      <c r="H25" s="181">
        <f t="shared" si="2"/>
        <v>6423.6126205125</v>
      </c>
      <c r="I25" s="181">
        <f t="shared" si="2"/>
        <v>6744.793251538125</v>
      </c>
      <c r="J25" s="181">
        <f t="shared" si="2"/>
        <v>7082.032914115031</v>
      </c>
    </row>
    <row r="26" spans="1:10" ht="17.25" thickBot="1" thickTop="1">
      <c r="A26" s="172">
        <v>9</v>
      </c>
      <c r="B26" s="173">
        <v>351</v>
      </c>
      <c r="C26" s="174" t="s">
        <v>36</v>
      </c>
      <c r="D26" s="168">
        <f>'2016'!D26*5.2/100+'2016'!D26</f>
        <v>7046.296</v>
      </c>
      <c r="E26" s="168">
        <f aca="true" t="shared" si="3" ref="E26:J29">D26*5/100+D26</f>
        <v>7398.6108</v>
      </c>
      <c r="F26" s="168">
        <f t="shared" si="3"/>
        <v>7768.541340000001</v>
      </c>
      <c r="G26" s="168">
        <f t="shared" si="3"/>
        <v>8156.968407</v>
      </c>
      <c r="H26" s="168">
        <f t="shared" si="3"/>
        <v>8564.81682735</v>
      </c>
      <c r="I26" s="168">
        <f t="shared" si="3"/>
        <v>8993.0576687175</v>
      </c>
      <c r="J26" s="168">
        <f t="shared" si="3"/>
        <v>9442.710552153374</v>
      </c>
    </row>
    <row r="27" spans="1:10" ht="17.25" thickBot="1" thickTop="1">
      <c r="A27" s="172">
        <v>9</v>
      </c>
      <c r="B27" s="173">
        <v>361</v>
      </c>
      <c r="C27" s="174" t="s">
        <v>37</v>
      </c>
      <c r="D27" s="168">
        <f>'2016'!D27*5.2/100+'2016'!D27</f>
        <v>7046.296</v>
      </c>
      <c r="E27" s="168">
        <f t="shared" si="3"/>
        <v>7398.6108</v>
      </c>
      <c r="F27" s="168">
        <f t="shared" si="3"/>
        <v>7768.541340000001</v>
      </c>
      <c r="G27" s="168">
        <f t="shared" si="3"/>
        <v>8156.968407</v>
      </c>
      <c r="H27" s="168">
        <f t="shared" si="3"/>
        <v>8564.81682735</v>
      </c>
      <c r="I27" s="168">
        <f t="shared" si="3"/>
        <v>8993.0576687175</v>
      </c>
      <c r="J27" s="168">
        <f t="shared" si="3"/>
        <v>9442.710552153374</v>
      </c>
    </row>
    <row r="28" spans="1:10" ht="17.25" thickBot="1" thickTop="1">
      <c r="A28" s="172">
        <v>9</v>
      </c>
      <c r="B28" s="173">
        <v>371</v>
      </c>
      <c r="C28" s="174" t="s">
        <v>38</v>
      </c>
      <c r="D28" s="168">
        <f>'2016'!D28*5.2/100+'2016'!D28</f>
        <v>7046.296</v>
      </c>
      <c r="E28" s="168">
        <f t="shared" si="3"/>
        <v>7398.6108</v>
      </c>
      <c r="F28" s="168">
        <f t="shared" si="3"/>
        <v>7768.541340000001</v>
      </c>
      <c r="G28" s="168">
        <f t="shared" si="3"/>
        <v>8156.968407</v>
      </c>
      <c r="H28" s="168">
        <f t="shared" si="3"/>
        <v>8564.81682735</v>
      </c>
      <c r="I28" s="168">
        <f t="shared" si="3"/>
        <v>8993.0576687175</v>
      </c>
      <c r="J28" s="168">
        <f t="shared" si="3"/>
        <v>9442.710552153374</v>
      </c>
    </row>
    <row r="29" spans="1:10" ht="17.25" thickBot="1" thickTop="1">
      <c r="A29" s="175">
        <v>9</v>
      </c>
      <c r="B29" s="176">
        <v>381</v>
      </c>
      <c r="C29" s="177" t="s">
        <v>39</v>
      </c>
      <c r="D29" s="168">
        <f>'2016'!D29*5.2/100+'2016'!D29</f>
        <v>7046.296</v>
      </c>
      <c r="E29" s="168">
        <f t="shared" si="3"/>
        <v>7398.6108</v>
      </c>
      <c r="F29" s="168">
        <f t="shared" si="3"/>
        <v>7768.541340000001</v>
      </c>
      <c r="G29" s="168">
        <f t="shared" si="3"/>
        <v>8156.968407</v>
      </c>
      <c r="H29" s="168">
        <f t="shared" si="3"/>
        <v>8564.81682735</v>
      </c>
      <c r="I29" s="168">
        <f t="shared" si="3"/>
        <v>8993.0576687175</v>
      </c>
      <c r="J29" s="168">
        <f t="shared" si="3"/>
        <v>9442.710552153374</v>
      </c>
    </row>
    <row r="30" spans="1:10" ht="15.75">
      <c r="A30" s="185"/>
      <c r="B30" s="185"/>
      <c r="C30" s="186"/>
      <c r="D30" s="187"/>
      <c r="E30" s="187"/>
      <c r="F30" s="187"/>
      <c r="G30" s="187"/>
      <c r="H30" s="187"/>
      <c r="I30" s="187"/>
      <c r="J30" s="187"/>
    </row>
    <row r="31" spans="1:10" ht="12.75">
      <c r="A31" s="1"/>
      <c r="B31" s="1"/>
      <c r="C31" s="2"/>
      <c r="D31" s="3"/>
      <c r="E31" s="3"/>
      <c r="F31" s="3"/>
      <c r="G31" s="3"/>
      <c r="H31" s="3"/>
      <c r="I31" s="3"/>
      <c r="J31" s="3"/>
    </row>
    <row r="32" spans="1:10" ht="23.25">
      <c r="A32" s="1"/>
      <c r="B32" s="1"/>
      <c r="C32" s="188" t="s">
        <v>0</v>
      </c>
      <c r="D32" s="188"/>
      <c r="E32" s="188"/>
      <c r="F32" s="188"/>
      <c r="G32" s="188"/>
      <c r="H32" s="188"/>
      <c r="I32" s="188"/>
      <c r="J32" s="188"/>
    </row>
    <row r="33" spans="1:10" ht="23.25">
      <c r="A33" s="3"/>
      <c r="B33" s="1"/>
      <c r="C33" s="188" t="s">
        <v>115</v>
      </c>
      <c r="D33" s="188"/>
      <c r="E33" s="188"/>
      <c r="F33" s="188"/>
      <c r="G33" s="188"/>
      <c r="H33" s="188"/>
      <c r="I33" s="188"/>
      <c r="J33" s="188"/>
    </row>
    <row r="34" spans="1:10" ht="12.75">
      <c r="A34" s="1"/>
      <c r="B34" s="1"/>
      <c r="C34" s="2"/>
      <c r="D34" s="3"/>
      <c r="E34" s="3"/>
      <c r="F34" s="3"/>
      <c r="G34" s="3"/>
      <c r="H34" s="3"/>
      <c r="I34" s="3"/>
      <c r="J34" s="3"/>
    </row>
    <row r="35" spans="1:10" ht="18">
      <c r="A35" s="4"/>
      <c r="B35" s="1"/>
      <c r="C35" s="2"/>
      <c r="D35" s="3"/>
      <c r="E35" s="3"/>
      <c r="F35" s="3"/>
      <c r="G35" s="3"/>
      <c r="H35" s="3"/>
      <c r="I35" s="3"/>
      <c r="J35" s="3"/>
    </row>
    <row r="36" spans="1:10" ht="18">
      <c r="A36" s="4"/>
      <c r="B36" s="42" t="s">
        <v>117</v>
      </c>
      <c r="C36" s="3"/>
      <c r="D36" s="3"/>
      <c r="E36" s="3"/>
      <c r="F36" s="3"/>
      <c r="G36" s="3"/>
      <c r="H36" s="3"/>
      <c r="I36" s="3"/>
      <c r="J36" s="3"/>
    </row>
    <row r="37" spans="1:10" ht="15.75">
      <c r="A37" s="128" t="s">
        <v>94</v>
      </c>
      <c r="B37" s="129"/>
      <c r="C37" s="130" t="s">
        <v>80</v>
      </c>
      <c r="D37" s="44"/>
      <c r="E37" s="3"/>
      <c r="F37" s="3"/>
      <c r="G37" s="3"/>
      <c r="H37" s="3"/>
      <c r="I37" s="3"/>
      <c r="J37" s="3"/>
    </row>
    <row r="38" spans="1:10" ht="12.75">
      <c r="A38" s="131"/>
      <c r="B38" s="129"/>
      <c r="C38" s="132"/>
      <c r="D38" s="3"/>
      <c r="E38" s="3"/>
      <c r="F38" s="3"/>
      <c r="G38" s="3"/>
      <c r="H38" s="3"/>
      <c r="I38" s="3"/>
      <c r="J38" s="3"/>
    </row>
    <row r="39" spans="1:10" ht="15.75">
      <c r="A39" s="128" t="s">
        <v>95</v>
      </c>
      <c r="B39" s="133"/>
      <c r="C39" s="134" t="s">
        <v>44</v>
      </c>
      <c r="D39" s="34"/>
      <c r="E39" s="34"/>
      <c r="F39" s="34"/>
      <c r="G39" s="34"/>
      <c r="H39" s="34"/>
      <c r="I39" s="34"/>
      <c r="J39" s="34"/>
    </row>
    <row r="40" spans="1:10" ht="15.75">
      <c r="A40" s="135"/>
      <c r="B40" s="133"/>
      <c r="C40" s="134" t="s">
        <v>45</v>
      </c>
      <c r="D40" s="34"/>
      <c r="E40" s="34"/>
      <c r="F40" s="34"/>
      <c r="G40" s="34"/>
      <c r="H40" s="34"/>
      <c r="I40" s="34"/>
      <c r="J40" s="34"/>
    </row>
    <row r="41" spans="1:10" ht="15.75">
      <c r="A41" s="136" t="s">
        <v>96</v>
      </c>
      <c r="B41" s="137"/>
      <c r="C41" s="137"/>
      <c r="D41" s="34"/>
      <c r="E41" s="34"/>
      <c r="F41" s="34"/>
      <c r="G41" s="34"/>
      <c r="H41" s="34"/>
      <c r="I41" s="34"/>
      <c r="J41" s="34"/>
    </row>
    <row r="42" spans="1:10" ht="16.5" thickBot="1">
      <c r="A42" s="162" t="s">
        <v>97</v>
      </c>
      <c r="B42" s="163"/>
      <c r="C42" s="156">
        <f>'2014'!C41*7/100+'2014'!C41</f>
        <v>1205.3657</v>
      </c>
      <c r="D42" s="34"/>
      <c r="E42" s="34"/>
      <c r="F42" s="34"/>
      <c r="G42" s="34"/>
      <c r="H42" s="34"/>
      <c r="I42" s="34"/>
      <c r="J42" s="34"/>
    </row>
    <row r="43" spans="1:10" ht="17.25" thickBot="1" thickTop="1">
      <c r="A43" s="164" t="s">
        <v>98</v>
      </c>
      <c r="B43" s="163"/>
      <c r="C43" s="156">
        <f>'2014'!C42*7/100+'2014'!C42</f>
        <v>1205.3657</v>
      </c>
      <c r="D43" s="34"/>
      <c r="E43" s="34"/>
      <c r="F43" s="34"/>
      <c r="G43" s="34"/>
      <c r="H43" s="34"/>
      <c r="I43" s="34"/>
      <c r="J43" s="34"/>
    </row>
    <row r="44" spans="1:10" ht="17.25" thickBot="1" thickTop="1">
      <c r="A44" s="162" t="s">
        <v>99</v>
      </c>
      <c r="B44" s="163"/>
      <c r="C44" s="156">
        <f>'2014'!C43*7/100+'2014'!C43</f>
        <v>1004.6872000000001</v>
      </c>
      <c r="D44" s="34"/>
      <c r="E44" s="34"/>
      <c r="F44" s="34"/>
      <c r="G44" s="34"/>
      <c r="H44" s="34"/>
      <c r="I44" s="34"/>
      <c r="J44" s="34"/>
    </row>
    <row r="45" spans="1:10" ht="17.25" thickBot="1" thickTop="1">
      <c r="A45" s="162" t="s">
        <v>100</v>
      </c>
      <c r="B45" s="163"/>
      <c r="C45" s="156">
        <f>'2014'!C44*7/100+'2014'!C44</f>
        <v>938.6575</v>
      </c>
      <c r="D45" s="34"/>
      <c r="E45" s="34"/>
      <c r="F45" s="34"/>
      <c r="G45" s="34"/>
      <c r="H45" s="34"/>
      <c r="I45" s="34"/>
      <c r="J45" s="34"/>
    </row>
    <row r="46" spans="1:10" ht="17.25" thickBot="1" thickTop="1">
      <c r="A46" s="162" t="s">
        <v>112</v>
      </c>
      <c r="B46" s="163"/>
      <c r="C46" s="156">
        <v>765.05</v>
      </c>
      <c r="D46" s="34"/>
      <c r="E46" s="34"/>
      <c r="F46" s="34"/>
      <c r="G46" s="34"/>
      <c r="H46" s="34"/>
      <c r="I46" s="34"/>
      <c r="J46" s="34"/>
    </row>
    <row r="47" spans="1:10" ht="17.25" thickBot="1" thickTop="1">
      <c r="A47" s="162" t="s">
        <v>101</v>
      </c>
      <c r="B47" s="163"/>
      <c r="C47" s="156">
        <f>'2014'!C45*7/100+'2014'!C45</f>
        <v>536.0058</v>
      </c>
      <c r="D47" s="34"/>
      <c r="E47" s="34"/>
      <c r="F47" s="34"/>
      <c r="G47" s="34"/>
      <c r="H47" s="34"/>
      <c r="I47" s="34"/>
      <c r="J47" s="34"/>
    </row>
    <row r="48" spans="1:10" ht="17.25" thickBot="1" thickTop="1">
      <c r="A48" s="162" t="s">
        <v>102</v>
      </c>
      <c r="B48" s="163"/>
      <c r="C48" s="156">
        <f>'2014'!C46*7/100+'2014'!C46</f>
        <v>401.357</v>
      </c>
      <c r="D48" s="34"/>
      <c r="E48" s="34"/>
      <c r="F48" s="34"/>
      <c r="G48" s="34"/>
      <c r="H48" s="34"/>
      <c r="I48" s="34"/>
      <c r="J48" s="34"/>
    </row>
    <row r="49" spans="3:10" ht="17.25" thickBot="1" thickTop="1">
      <c r="C49" s="156"/>
      <c r="D49" s="34"/>
      <c r="E49" s="34"/>
      <c r="F49" s="34"/>
      <c r="G49" s="34"/>
      <c r="H49" s="34"/>
      <c r="I49" s="34"/>
      <c r="J49" s="34"/>
    </row>
    <row r="50" spans="1:10" ht="15.75" thickTop="1">
      <c r="A50" s="57"/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15.75">
      <c r="A51" s="57" t="s">
        <v>116</v>
      </c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15.75" thickBot="1">
      <c r="A52" s="57"/>
      <c r="B52" s="57"/>
      <c r="C52" s="10"/>
      <c r="D52" s="34"/>
      <c r="E52" s="34"/>
      <c r="F52" s="34"/>
      <c r="G52" s="34"/>
      <c r="H52" s="34"/>
      <c r="I52" s="34"/>
      <c r="J52" s="34"/>
    </row>
    <row r="53" spans="1:10" ht="16.5" thickBot="1">
      <c r="A53" s="94" t="s">
        <v>54</v>
      </c>
      <c r="B53" s="142"/>
      <c r="C53" s="96" t="s">
        <v>55</v>
      </c>
      <c r="D53" s="34"/>
      <c r="E53" s="34"/>
      <c r="F53" s="34"/>
      <c r="G53" s="34"/>
      <c r="H53" s="34"/>
      <c r="I53" s="34"/>
      <c r="J53" s="34"/>
    </row>
    <row r="54" spans="1:10" ht="16.5" thickBot="1">
      <c r="A54" s="154"/>
      <c r="B54" s="155" t="s">
        <v>84</v>
      </c>
      <c r="C54" s="156">
        <v>985.72</v>
      </c>
      <c r="D54" s="34"/>
      <c r="E54" s="34"/>
      <c r="F54" s="34"/>
      <c r="G54" s="34"/>
      <c r="H54" s="34"/>
      <c r="I54" s="34"/>
      <c r="J54" s="34"/>
    </row>
    <row r="55" spans="1:10" ht="16.5" thickBot="1">
      <c r="A55" s="154"/>
      <c r="B55" s="155" t="s">
        <v>85</v>
      </c>
      <c r="C55" s="156">
        <f>'2016'!C52*5.2/100+'2016'!C52</f>
        <v>1227.5653512319998</v>
      </c>
      <c r="D55" s="34"/>
      <c r="E55" s="34"/>
      <c r="F55" s="34"/>
      <c r="G55" s="34"/>
      <c r="H55" s="34"/>
      <c r="I55" s="34"/>
      <c r="J55" s="34"/>
    </row>
    <row r="56" spans="1:10" ht="16.5" thickBot="1">
      <c r="A56" s="154"/>
      <c r="B56" s="155" t="s">
        <v>86</v>
      </c>
      <c r="C56" s="156">
        <f>'2016'!C53*5.2/100+'2016'!C53</f>
        <v>1657.215948212</v>
      </c>
      <c r="D56" s="34"/>
      <c r="E56" s="34"/>
      <c r="F56" s="34"/>
      <c r="G56" s="34"/>
      <c r="H56" s="34"/>
      <c r="I56" s="34"/>
      <c r="J56" s="34"/>
    </row>
    <row r="57" spans="1:10" ht="16.5" thickBot="1">
      <c r="A57" s="157"/>
      <c r="B57" s="158" t="s">
        <v>87</v>
      </c>
      <c r="C57" s="156">
        <f>'2016'!C54*5.2/100+'2016'!C54</f>
        <v>2191.237334377527</v>
      </c>
      <c r="D57" s="34"/>
      <c r="E57" s="34"/>
      <c r="F57" s="34"/>
      <c r="G57" s="34"/>
      <c r="H57" s="34"/>
      <c r="I57" s="34"/>
      <c r="J57" s="34"/>
    </row>
    <row r="58" spans="1:10" ht="17.25" thickBot="1" thickTop="1">
      <c r="A58" s="159"/>
      <c r="B58" s="158" t="s">
        <v>88</v>
      </c>
      <c r="C58" s="156">
        <f>'2016'!C55*5.2/100+'2016'!C55</f>
        <v>3105.0379834878026</v>
      </c>
      <c r="D58" s="34"/>
      <c r="E58" s="34"/>
      <c r="F58" s="34"/>
      <c r="G58" s="34"/>
      <c r="H58" s="34"/>
      <c r="I58" s="34"/>
      <c r="J58" s="34"/>
    </row>
    <row r="59" spans="1:10" ht="17.25" thickBot="1" thickTop="1">
      <c r="A59" s="160"/>
      <c r="B59" s="158" t="s">
        <v>89</v>
      </c>
      <c r="C59" s="156">
        <f>'2016'!C56*5.2/100+'2016'!C56</f>
        <v>4398.798973629059</v>
      </c>
      <c r="D59" s="34"/>
      <c r="E59" s="34"/>
      <c r="F59" s="34"/>
      <c r="G59" s="34"/>
      <c r="H59" s="34"/>
      <c r="I59" s="34"/>
      <c r="J59" s="34"/>
    </row>
    <row r="60" spans="1:10" ht="17.25" thickBot="1" thickTop="1">
      <c r="A60" s="161"/>
      <c r="B60" s="158" t="s">
        <v>90</v>
      </c>
      <c r="C60" s="156">
        <f>'2016'!C57*5.2/100+'2016'!C57</f>
        <v>5850.2353041</v>
      </c>
      <c r="D60" s="144"/>
      <c r="E60" s="34"/>
      <c r="F60" s="34"/>
      <c r="G60" s="34"/>
      <c r="H60" s="34"/>
      <c r="I60" s="34"/>
      <c r="J60" s="34"/>
    </row>
    <row r="61" ht="13.5" thickTop="1"/>
  </sheetData>
  <sheetProtection/>
  <mergeCells count="4">
    <mergeCell ref="C1:J1"/>
    <mergeCell ref="C2:J2"/>
    <mergeCell ref="C32:J32"/>
    <mergeCell ref="C33:J33"/>
  </mergeCells>
  <printOptions/>
  <pageMargins left="0.2" right="0.2" top="0.19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Gustavo Borges da Silva</dc:creator>
  <cp:keywords/>
  <dc:description/>
  <cp:lastModifiedBy>ruttychelly</cp:lastModifiedBy>
  <cp:lastPrinted>2017-06-13T19:56:05Z</cp:lastPrinted>
  <dcterms:created xsi:type="dcterms:W3CDTF">2014-02-24T19:39:13Z</dcterms:created>
  <dcterms:modified xsi:type="dcterms:W3CDTF">2017-06-29T13:21:16Z</dcterms:modified>
  <cp:category/>
  <cp:version/>
  <cp:contentType/>
  <cp:contentStatus/>
</cp:coreProperties>
</file>