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Plan1" sheetId="1" r:id="rId1"/>
  </sheets>
  <calcPr calcId="124519"/>
</workbook>
</file>

<file path=xl/calcChain.xml><?xml version="1.0" encoding="utf-8"?>
<calcChain xmlns="http://schemas.openxmlformats.org/spreadsheetml/2006/main">
  <c r="AE88" i="1"/>
  <c r="AF88"/>
  <c r="AG88"/>
  <c r="AH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G2"/>
</calcChain>
</file>

<file path=xl/sharedStrings.xml><?xml version="1.0" encoding="utf-8"?>
<sst xmlns="http://schemas.openxmlformats.org/spreadsheetml/2006/main" count="302" uniqueCount="148">
  <si>
    <t>Matrícula</t>
  </si>
  <si>
    <t>Nome</t>
  </si>
  <si>
    <t>Cargo</t>
  </si>
  <si>
    <t>Salário</t>
  </si>
  <si>
    <t>Desc. Férias</t>
  </si>
  <si>
    <t>Vale Transporte</t>
  </si>
  <si>
    <t>Adic por Tempo Serv</t>
  </si>
  <si>
    <t>Mens. Sindical</t>
  </si>
  <si>
    <t>Unimed Mensalid</t>
  </si>
  <si>
    <t>Pensão Familiar</t>
  </si>
  <si>
    <t>Desc. INSS</t>
  </si>
  <si>
    <t>Desc. IRRF</t>
  </si>
  <si>
    <t>Plano Odontolog</t>
  </si>
  <si>
    <t>Férias</t>
  </si>
  <si>
    <t>Abono Pecuniário</t>
  </si>
  <si>
    <t>1/3 Adic. Abono</t>
  </si>
  <si>
    <t>Aux Alimentação</t>
  </si>
  <si>
    <t>Farmácia</t>
  </si>
  <si>
    <t>Posto de Comb</t>
  </si>
  <si>
    <t>Supermercado</t>
  </si>
  <si>
    <t>Mutua</t>
  </si>
  <si>
    <t>Banco do Brasil</t>
  </si>
  <si>
    <t>Gratif. GED</t>
  </si>
  <si>
    <t>Gratif. Função</t>
  </si>
  <si>
    <t>Desc Aux Alimen</t>
  </si>
  <si>
    <t>Prev. de Consig</t>
  </si>
  <si>
    <t>Anuidade</t>
  </si>
  <si>
    <t>Mens. Senge-PB</t>
  </si>
  <si>
    <t>Desconto Autorizado</t>
  </si>
  <si>
    <t>Liquido</t>
  </si>
  <si>
    <t>ADALBERTO MACHADO DE ALBUQUERQUE</t>
  </si>
  <si>
    <t>Técnico Administrativo II</t>
  </si>
  <si>
    <t>ADILSON DE LUCENA COSTA</t>
  </si>
  <si>
    <t>Operador</t>
  </si>
  <si>
    <t>ADJAILSON ARAÚJO DA SILVA</t>
  </si>
  <si>
    <t>Comissionado CC3</t>
  </si>
  <si>
    <t>ADRIANO MAKEL CRUZ DE LIMA</t>
  </si>
  <si>
    <t>ALANNA ALVES BARROS CALADO</t>
  </si>
  <si>
    <t>ALEXANDRE PINTO DE SÁ</t>
  </si>
  <si>
    <t>Comissionado CC5</t>
  </si>
  <si>
    <t>ALMÉRIA VITÓRIA SARAIVA CARNIATO</t>
  </si>
  <si>
    <t>ALOISIO GOMES E SILVA JUNIOR</t>
  </si>
  <si>
    <t>Fiscal II</t>
  </si>
  <si>
    <t>ANALÚSIA ARAÚJO DINIZ</t>
  </si>
  <si>
    <t>Técnico Administrativo I</t>
  </si>
  <si>
    <t>ANTONIO CÉSAR PEREIRA MOURA</t>
  </si>
  <si>
    <t>ANTONIO DANTAS PINHEIRO NETO</t>
  </si>
  <si>
    <t>BENALVA PEREIRA DO NASCIMENTO</t>
  </si>
  <si>
    <t>CARLOS ALBERTO MARQUES MARTINIANO</t>
  </si>
  <si>
    <t>Comissionado CC2</t>
  </si>
  <si>
    <t>CARLOS ROBERTO BEZERRA</t>
  </si>
  <si>
    <t>Comissionado CC4</t>
  </si>
  <si>
    <t>CLEBER TAURINO DOS SANTOS</t>
  </si>
  <si>
    <t>CORJESU PAIVA DOS SANTOS</t>
  </si>
  <si>
    <t>Engenheiro</t>
  </si>
  <si>
    <t xml:space="preserve">DAMIÃO MEDEIROS DE LUCENA </t>
  </si>
  <si>
    <t>Auxiliar de Serviços Gerais II</t>
  </si>
  <si>
    <t>DAMIÃO RODRIGUES DA SILVA</t>
  </si>
  <si>
    <t>DARCIVAL DE OLIVEIRA SILVA</t>
  </si>
  <si>
    <t>EDNIZ FERREIRA BATISTA</t>
  </si>
  <si>
    <t>ELDON MACIO LACERDA DE SOUSA</t>
  </si>
  <si>
    <t>EUTICIA MARIA LUCENA RIBEIRO</t>
  </si>
  <si>
    <t>FELÍCIA ANA RAIMUNDO</t>
  </si>
  <si>
    <t>Comissionado CC1</t>
  </si>
  <si>
    <t>FELIPE GUSTAVO BORGES DA SILVA</t>
  </si>
  <si>
    <t>Comissionado CC6</t>
  </si>
  <si>
    <t>FRANCISCO EDSON SANTIAGO BRASIL</t>
  </si>
  <si>
    <t>FRANCISCO MACIO DA SILVA</t>
  </si>
  <si>
    <t>Fiscal I</t>
  </si>
  <si>
    <t>GABRIELA LOPES FIÚZA DINIZ</t>
  </si>
  <si>
    <t>Telefonista</t>
  </si>
  <si>
    <t>GERALDO DE MAGELA BARROS</t>
  </si>
  <si>
    <t>GRAZIELLE CAROLINE UCHÔA PINHEIRO DA CUNHA</t>
  </si>
  <si>
    <t>GUILHERME AUGUSTO BARROCA GOMES</t>
  </si>
  <si>
    <t>HILTON JOSÉ DE SALLES CARNEIRO</t>
  </si>
  <si>
    <t>IBIRENALDO MARQUES FREIRE</t>
  </si>
  <si>
    <t>ISAAC SANTOS DO NASCIMENTO</t>
  </si>
  <si>
    <t>ÍTALO VINICIUS WANDERLEY DA SILVA</t>
  </si>
  <si>
    <t>JARDON SOUZA MAIA</t>
  </si>
  <si>
    <t>Advogado</t>
  </si>
  <si>
    <t>JOÃO CARLOS GOMES DE MENDONÇA</t>
  </si>
  <si>
    <t>JOÃO GOMES DA FONSECA</t>
  </si>
  <si>
    <t>Escriturario III</t>
  </si>
  <si>
    <t>JOILDO CÉSAR RODRIGUES DE LIMA</t>
  </si>
  <si>
    <t>JOSÉ EMIDIO DA SILVA AMORIM</t>
  </si>
  <si>
    <t>JOSÉ ROLIM DIAS</t>
  </si>
  <si>
    <t>JOSEMAR SOUZA DO NASCIMENTO</t>
  </si>
  <si>
    <t>JOSIMAR DE CASTRO BARRETO SOBRINHO</t>
  </si>
  <si>
    <t>JOVELINO FELIPE MARTINS</t>
  </si>
  <si>
    <t>Motorista</t>
  </si>
  <si>
    <t>JUAN EBANO SOARES ALENCAR</t>
  </si>
  <si>
    <t>JUELY DA NÓBREGA MONTEIRO</t>
  </si>
  <si>
    <t>LUCAS ALMEIDA SILVA</t>
  </si>
  <si>
    <t>LUCIANO BEZERRA DOS SANTOS</t>
  </si>
  <si>
    <t>LUCIENE DA SILVA MOREIRA</t>
  </si>
  <si>
    <t>LUIZ EDUARDO MADRUGA FERREIRA LIMA</t>
  </si>
  <si>
    <t>MANOEL ALVES DE OLIVEIRA</t>
  </si>
  <si>
    <t>MARCO AURÉLIO DE SOUZA TOLEDO</t>
  </si>
  <si>
    <t>MARCONE OLIVEIRA DE SOUZA</t>
  </si>
  <si>
    <t>MARCOS BELO DE SOUZA</t>
  </si>
  <si>
    <t>MARIA ELISABETE VILA NOVA</t>
  </si>
  <si>
    <t>Contador</t>
  </si>
  <si>
    <t>MARIA INÊZ DAMASCENO MAFRA CAJÚ</t>
  </si>
  <si>
    <t>MARIA JOSÉ ALMEIDA DA SILVA</t>
  </si>
  <si>
    <t>MARIA NUNES DA SILVA</t>
  </si>
  <si>
    <t>MARIA ODACI SILVA DE MELO</t>
  </si>
  <si>
    <t>MARIA SINEIDE LACERDA DE CALDAS</t>
  </si>
  <si>
    <t>MATILDE CRISTINA DE LIMA COELHO SÁTIRO</t>
  </si>
  <si>
    <t>MAVINA DUTRA DO NASCIMENTO</t>
  </si>
  <si>
    <t>MAX MACIEL MARINHO</t>
  </si>
  <si>
    <t>MIKAELA FERNANDES DE SOUZA GOMES</t>
  </si>
  <si>
    <t>NATHAN TARGINO MOREIRA RODRIGUES</t>
  </si>
  <si>
    <t>Tecnologo Diversas Modalidades</t>
  </si>
  <si>
    <t>OSMAR DE MORAIS BARBOZA</t>
  </si>
  <si>
    <t>PAULO LAÉRCIO VIEIRA JUNIOR</t>
  </si>
  <si>
    <t>PEDRO FERREIRA DA SILVA</t>
  </si>
  <si>
    <t>RAIMUNDO NONATO LOPES DE SOUSA</t>
  </si>
  <si>
    <t>RENATA MARIA ALVES CAVALCANTE</t>
  </si>
  <si>
    <t>RICANDA COSTA DE ALMEIDA</t>
  </si>
  <si>
    <t>RODRIGO LUNA BRONZEADO MACHADO</t>
  </si>
  <si>
    <t>RONALDO VITÓRIO RODRIGUES</t>
  </si>
  <si>
    <t>RUTTYCHELLY DO AMARAL FERREIRA BRITO</t>
  </si>
  <si>
    <t>SERGIO QUIRINO DE ALMEIDA</t>
  </si>
  <si>
    <t>SEVERINA MARIA SANTANA DE SOUZA</t>
  </si>
  <si>
    <t>SEVERINO DOS RAMOS LOPES DA SILVA</t>
  </si>
  <si>
    <t>SÔNIA RODRIGUES PESSOA</t>
  </si>
  <si>
    <t>STÊNIO MEDEIROS VERAS</t>
  </si>
  <si>
    <t>SUZANA BARBOSA CAVALCANTE</t>
  </si>
  <si>
    <t>TACIANA DURÉ BARRETO</t>
  </si>
  <si>
    <t>TAINÁ DE FREITAS</t>
  </si>
  <si>
    <t>TATIANE PIRES CHAVES SILVA</t>
  </si>
  <si>
    <t>VALBER GALDINO BARBOSA</t>
  </si>
  <si>
    <t>VALDIR OLIVEIRA DE ARAÚJO</t>
  </si>
  <si>
    <t>VERA LÚCIA RODRIGUES DE OLIVEIRA</t>
  </si>
  <si>
    <t>VINICIUS DA COSTA MOREIRA</t>
  </si>
  <si>
    <t>Outros Descontos</t>
  </si>
  <si>
    <t>Lotação</t>
  </si>
  <si>
    <t>Sede</t>
  </si>
  <si>
    <t>Campina Grande</t>
  </si>
  <si>
    <t>Sousa</t>
  </si>
  <si>
    <t>Patos</t>
  </si>
  <si>
    <t>Pombal</t>
  </si>
  <si>
    <t>Itaporanga</t>
  </si>
  <si>
    <t>Guarabira</t>
  </si>
  <si>
    <t>Cajazeiras</t>
  </si>
  <si>
    <t>Hora Extra</t>
  </si>
  <si>
    <t>1/3 Férias</t>
  </si>
  <si>
    <t>######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</si>
</sst>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0">
    <font>
      <sz val="11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8" tint="-0.249977111117893"/>
      <name val="Calibri"/>
      <family val="2"/>
      <scheme val="minor"/>
    </font>
    <font>
      <sz val="5"/>
      <color rgb="FFFF0000"/>
      <name val="Calibri"/>
      <family val="2"/>
      <scheme val="minor"/>
    </font>
    <font>
      <b/>
      <sz val="5"/>
      <color rgb="FFFF0000"/>
      <name val="Calibri"/>
      <family val="2"/>
      <scheme val="minor"/>
    </font>
    <font>
      <b/>
      <sz val="5"/>
      <color theme="4"/>
      <name val="Calibri"/>
      <family val="2"/>
      <scheme val="minor"/>
    </font>
    <font>
      <sz val="5"/>
      <color theme="4"/>
      <name val="Calibri"/>
      <family val="2"/>
      <scheme val="minor"/>
    </font>
    <font>
      <b/>
      <sz val="5"/>
      <color theme="1"/>
      <name val="Calibri"/>
      <family val="2"/>
      <scheme val="minor"/>
    </font>
    <font>
      <b/>
      <sz val="5"/>
      <name val="Calibri"/>
      <family val="2"/>
      <scheme val="minor"/>
    </font>
    <font>
      <b/>
      <sz val="5"/>
      <color theme="8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/>
    <xf numFmtId="0" fontId="1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88"/>
  <sheetViews>
    <sheetView tabSelected="1" zoomScale="170" zoomScaleNormal="170" workbookViewId="0">
      <selection activeCell="AE88" sqref="AE88"/>
    </sheetView>
  </sheetViews>
  <sheetFormatPr defaultRowHeight="8.25"/>
  <cols>
    <col min="1" max="1" width="5.140625" style="19" customWidth="1"/>
    <col min="2" max="2" width="20.140625" style="4" customWidth="1"/>
    <col min="3" max="3" width="8.85546875" style="6" customWidth="1"/>
    <col min="4" max="4" width="7.5703125" style="1" customWidth="1"/>
    <col min="5" max="5" width="6.140625" style="12" customWidth="1"/>
    <col min="6" max="11" width="6.140625" style="13" hidden="1" customWidth="1"/>
    <col min="12" max="18" width="6.140625" style="12" customWidth="1"/>
    <col min="19" max="23" width="6.140625" style="13" hidden="1" customWidth="1"/>
    <col min="24" max="25" width="6.140625" style="12" customWidth="1"/>
    <col min="26" max="27" width="6.140625" style="13" hidden="1" customWidth="1"/>
    <col min="28" max="30" width="0" style="13" hidden="1" customWidth="1"/>
    <col min="31" max="31" width="6.85546875" style="13" customWidth="1"/>
    <col min="32" max="32" width="6.7109375" style="13" customWidth="1"/>
    <col min="33" max="33" width="7" style="13" customWidth="1"/>
    <col min="34" max="34" width="8" style="14" customWidth="1"/>
    <col min="35" max="16384" width="9.140625" style="4"/>
  </cols>
  <sheetData>
    <row r="1" spans="1:34" s="7" customFormat="1" ht="28.5" customHeight="1">
      <c r="A1" s="7" t="s">
        <v>0</v>
      </c>
      <c r="B1" s="7" t="s">
        <v>1</v>
      </c>
      <c r="C1" s="1" t="s">
        <v>2</v>
      </c>
      <c r="D1" s="1" t="s">
        <v>136</v>
      </c>
      <c r="E1" s="8" t="s">
        <v>3</v>
      </c>
      <c r="F1" s="9" t="s">
        <v>4</v>
      </c>
      <c r="G1" s="9" t="s">
        <v>5</v>
      </c>
      <c r="H1" s="9" t="s">
        <v>7</v>
      </c>
      <c r="I1" s="9" t="s">
        <v>8</v>
      </c>
      <c r="J1" s="9" t="s">
        <v>9</v>
      </c>
      <c r="K1" s="9" t="s">
        <v>12</v>
      </c>
      <c r="L1" s="8" t="s">
        <v>13</v>
      </c>
      <c r="M1" s="8" t="s">
        <v>146</v>
      </c>
      <c r="N1" s="8" t="s">
        <v>14</v>
      </c>
      <c r="O1" s="8" t="s">
        <v>15</v>
      </c>
      <c r="P1" s="8" t="s">
        <v>6</v>
      </c>
      <c r="Q1" s="8" t="s">
        <v>145</v>
      </c>
      <c r="R1" s="8" t="s">
        <v>16</v>
      </c>
      <c r="S1" s="9" t="s">
        <v>17</v>
      </c>
      <c r="T1" s="9" t="s">
        <v>18</v>
      </c>
      <c r="U1" s="9" t="s">
        <v>19</v>
      </c>
      <c r="V1" s="9" t="s">
        <v>20</v>
      </c>
      <c r="W1" s="9" t="s">
        <v>21</v>
      </c>
      <c r="X1" s="8" t="s">
        <v>22</v>
      </c>
      <c r="Y1" s="8" t="s">
        <v>23</v>
      </c>
      <c r="Z1" s="9" t="s">
        <v>24</v>
      </c>
      <c r="AA1" s="9" t="s">
        <v>25</v>
      </c>
      <c r="AB1" s="9" t="s">
        <v>26</v>
      </c>
      <c r="AC1" s="9" t="s">
        <v>27</v>
      </c>
      <c r="AD1" s="9" t="s">
        <v>28</v>
      </c>
      <c r="AE1" s="9" t="s">
        <v>10</v>
      </c>
      <c r="AF1" s="9" t="s">
        <v>11</v>
      </c>
      <c r="AG1" s="9" t="s">
        <v>135</v>
      </c>
      <c r="AH1" s="10" t="s">
        <v>29</v>
      </c>
    </row>
    <row r="2" spans="1:34" s="5" customFormat="1" ht="16.5" customHeight="1">
      <c r="A2" s="18">
        <v>159</v>
      </c>
      <c r="B2" s="5" t="s">
        <v>30</v>
      </c>
      <c r="C2" s="1" t="s">
        <v>31</v>
      </c>
      <c r="D2" s="2" t="s">
        <v>137</v>
      </c>
      <c r="E2" s="15">
        <v>2499.12</v>
      </c>
      <c r="F2" s="16"/>
      <c r="G2" s="16">
        <v>-2.5</v>
      </c>
      <c r="H2" s="16"/>
      <c r="I2" s="16">
        <v>-588.70000000000005</v>
      </c>
      <c r="J2" s="16"/>
      <c r="K2" s="16">
        <v>-30.8</v>
      </c>
      <c r="L2" s="15"/>
      <c r="M2" s="15"/>
      <c r="N2" s="15"/>
      <c r="O2" s="15"/>
      <c r="P2" s="15">
        <v>1149.5999999999999</v>
      </c>
      <c r="Q2" s="15">
        <v>149.94999999999999</v>
      </c>
      <c r="R2" s="15">
        <v>600</v>
      </c>
      <c r="S2" s="16"/>
      <c r="T2" s="16">
        <v>-133.54</v>
      </c>
      <c r="U2" s="16">
        <v>-522.92999999999995</v>
      </c>
      <c r="V2" s="16"/>
      <c r="W2" s="16"/>
      <c r="X2" s="15">
        <v>835</v>
      </c>
      <c r="Y2" s="15"/>
      <c r="Z2" s="16"/>
      <c r="AA2" s="16"/>
      <c r="AB2" s="16"/>
      <c r="AC2" s="16"/>
      <c r="AD2" s="16"/>
      <c r="AE2" s="16">
        <v>-509.7</v>
      </c>
      <c r="AF2" s="16">
        <v>-249.11</v>
      </c>
      <c r="AG2" s="16">
        <f>SUM(U2,T2,K2,I2,G2)</f>
        <v>-1278.4699999999998</v>
      </c>
      <c r="AH2" s="17">
        <v>3196.39</v>
      </c>
    </row>
    <row r="3" spans="1:34" s="5" customFormat="1" ht="16.5" customHeight="1">
      <c r="A3" s="18">
        <v>90</v>
      </c>
      <c r="B3" s="5" t="s">
        <v>32</v>
      </c>
      <c r="C3" s="1" t="s">
        <v>33</v>
      </c>
      <c r="D3" s="2" t="s">
        <v>137</v>
      </c>
      <c r="E3" s="15">
        <v>2755.28</v>
      </c>
      <c r="F3" s="16"/>
      <c r="G3" s="16">
        <v>-2.76</v>
      </c>
      <c r="H3" s="16"/>
      <c r="I3" s="16">
        <v>-1019.64</v>
      </c>
      <c r="J3" s="16"/>
      <c r="K3" s="16"/>
      <c r="L3" s="15"/>
      <c r="M3" s="15"/>
      <c r="N3" s="15"/>
      <c r="O3" s="15"/>
      <c r="P3" s="15">
        <v>1763.38</v>
      </c>
      <c r="Q3" s="15"/>
      <c r="R3" s="15">
        <v>600</v>
      </c>
      <c r="S3" s="16"/>
      <c r="T3" s="16"/>
      <c r="U3" s="16"/>
      <c r="V3" s="16">
        <v>-863.97</v>
      </c>
      <c r="W3" s="16"/>
      <c r="X3" s="15">
        <v>730.17</v>
      </c>
      <c r="Y3" s="15"/>
      <c r="Z3" s="16"/>
      <c r="AA3" s="16"/>
      <c r="AB3" s="16"/>
      <c r="AC3" s="16"/>
      <c r="AD3" s="16"/>
      <c r="AE3" s="16">
        <v>-577.37</v>
      </c>
      <c r="AF3" s="16">
        <v>-329.63</v>
      </c>
      <c r="AG3" s="16">
        <f>SUM(V3,I3,G3)</f>
        <v>-1886.3700000000001</v>
      </c>
      <c r="AH3" s="17">
        <v>3055.46</v>
      </c>
    </row>
    <row r="4" spans="1:34" s="5" customFormat="1" ht="16.5" customHeight="1">
      <c r="A4" s="18">
        <v>236</v>
      </c>
      <c r="B4" s="5" t="s">
        <v>34</v>
      </c>
      <c r="C4" s="1" t="s">
        <v>35</v>
      </c>
      <c r="D4" s="2" t="s">
        <v>137</v>
      </c>
      <c r="E4" s="15">
        <v>1478.48</v>
      </c>
      <c r="F4" s="16">
        <v>-304.94</v>
      </c>
      <c r="G4" s="16">
        <v>-1.48</v>
      </c>
      <c r="H4" s="16"/>
      <c r="I4" s="16">
        <v>-430.94</v>
      </c>
      <c r="J4" s="16"/>
      <c r="K4" s="16"/>
      <c r="L4" s="15">
        <v>458.74</v>
      </c>
      <c r="M4" s="15">
        <v>109.1</v>
      </c>
      <c r="N4" s="15"/>
      <c r="O4" s="15"/>
      <c r="P4" s="15">
        <v>206.99</v>
      </c>
      <c r="Q4" s="15"/>
      <c r="R4" s="15">
        <v>600</v>
      </c>
      <c r="S4" s="16">
        <v>-23.88</v>
      </c>
      <c r="T4" s="16">
        <v>-69.98</v>
      </c>
      <c r="U4" s="16"/>
      <c r="V4" s="16">
        <v>-350.89</v>
      </c>
      <c r="W4" s="16"/>
      <c r="X4" s="15"/>
      <c r="Y4" s="15"/>
      <c r="Z4" s="16"/>
      <c r="AA4" s="16">
        <v>-131.44999999999999</v>
      </c>
      <c r="AB4" s="16"/>
      <c r="AC4" s="16"/>
      <c r="AD4" s="16"/>
      <c r="AE4" s="16">
        <v>-190.96</v>
      </c>
      <c r="AF4" s="16">
        <v>0</v>
      </c>
      <c r="AG4" s="16">
        <f>SUM(AA4,V4,T4,S4,I4,G4,F4)</f>
        <v>-1313.56</v>
      </c>
      <c r="AH4" s="17">
        <v>1348.79</v>
      </c>
    </row>
    <row r="5" spans="1:34" s="5" customFormat="1" ht="16.5" customHeight="1">
      <c r="A5" s="18">
        <v>251</v>
      </c>
      <c r="B5" s="5" t="s">
        <v>36</v>
      </c>
      <c r="C5" s="1" t="s">
        <v>35</v>
      </c>
      <c r="D5" s="2" t="s">
        <v>137</v>
      </c>
      <c r="E5" s="15">
        <v>1774.18</v>
      </c>
      <c r="F5" s="16"/>
      <c r="G5" s="16">
        <v>-1.77</v>
      </c>
      <c r="H5" s="16"/>
      <c r="I5" s="16"/>
      <c r="J5" s="16"/>
      <c r="K5" s="16"/>
      <c r="L5" s="15"/>
      <c r="M5" s="15"/>
      <c r="N5" s="15"/>
      <c r="O5" s="15"/>
      <c r="P5" s="15">
        <v>177.42</v>
      </c>
      <c r="Q5" s="15">
        <v>63.88</v>
      </c>
      <c r="R5" s="15">
        <v>600</v>
      </c>
      <c r="S5" s="16"/>
      <c r="T5" s="16"/>
      <c r="U5" s="16"/>
      <c r="V5" s="16"/>
      <c r="W5" s="16">
        <v>-467.07</v>
      </c>
      <c r="X5" s="15"/>
      <c r="Y5" s="15"/>
      <c r="Z5" s="16"/>
      <c r="AA5" s="16"/>
      <c r="AB5" s="16"/>
      <c r="AC5" s="16"/>
      <c r="AD5" s="16"/>
      <c r="AE5" s="16">
        <v>-181.39</v>
      </c>
      <c r="AF5" s="16">
        <v>0</v>
      </c>
      <c r="AG5" s="16">
        <f>SUM(W5,G5)</f>
        <v>-468.84</v>
      </c>
      <c r="AH5" s="17">
        <v>1965.25</v>
      </c>
    </row>
    <row r="6" spans="1:34" s="5" customFormat="1" ht="16.5" customHeight="1">
      <c r="A6" s="18">
        <v>249</v>
      </c>
      <c r="B6" s="5" t="s">
        <v>37</v>
      </c>
      <c r="C6" s="1" t="s">
        <v>35</v>
      </c>
      <c r="D6" s="2" t="s">
        <v>138</v>
      </c>
      <c r="E6" s="15">
        <v>1774.18</v>
      </c>
      <c r="F6" s="16"/>
      <c r="G6" s="16"/>
      <c r="H6" s="16"/>
      <c r="I6" s="16"/>
      <c r="J6" s="16"/>
      <c r="K6" s="16"/>
      <c r="L6" s="15"/>
      <c r="M6" s="15"/>
      <c r="N6" s="15"/>
      <c r="O6" s="15"/>
      <c r="P6" s="15">
        <v>177.42</v>
      </c>
      <c r="Q6" s="15"/>
      <c r="R6" s="15">
        <v>600</v>
      </c>
      <c r="S6" s="16"/>
      <c r="T6" s="16"/>
      <c r="U6" s="16"/>
      <c r="V6" s="16">
        <v>-576.57000000000005</v>
      </c>
      <c r="W6" s="16"/>
      <c r="X6" s="15"/>
      <c r="Y6" s="15"/>
      <c r="Z6" s="16"/>
      <c r="AA6" s="16"/>
      <c r="AB6" s="16"/>
      <c r="AC6" s="16"/>
      <c r="AD6" s="16"/>
      <c r="AE6" s="16">
        <v>-175.64</v>
      </c>
      <c r="AF6" s="16">
        <v>0</v>
      </c>
      <c r="AG6" s="16">
        <f>SUM(V6)</f>
        <v>-576.57000000000005</v>
      </c>
      <c r="AH6" s="17">
        <v>1799.39</v>
      </c>
    </row>
    <row r="7" spans="1:34" s="5" customFormat="1" ht="16.5" customHeight="1">
      <c r="A7" s="18">
        <v>234</v>
      </c>
      <c r="B7" s="5" t="s">
        <v>38</v>
      </c>
      <c r="C7" s="1" t="s">
        <v>39</v>
      </c>
      <c r="D7" s="2" t="s">
        <v>139</v>
      </c>
      <c r="E7" s="15">
        <v>3324.18</v>
      </c>
      <c r="F7" s="16"/>
      <c r="G7" s="16"/>
      <c r="H7" s="16"/>
      <c r="I7" s="16">
        <v>-779.35</v>
      </c>
      <c r="J7" s="16"/>
      <c r="K7" s="16"/>
      <c r="L7" s="15"/>
      <c r="M7" s="15"/>
      <c r="N7" s="15"/>
      <c r="O7" s="15"/>
      <c r="P7" s="15">
        <v>465.39</v>
      </c>
      <c r="Q7" s="15"/>
      <c r="R7" s="15">
        <v>600</v>
      </c>
      <c r="S7" s="16"/>
      <c r="T7" s="16"/>
      <c r="U7" s="16"/>
      <c r="V7" s="16"/>
      <c r="W7" s="16"/>
      <c r="X7" s="15"/>
      <c r="Y7" s="15"/>
      <c r="Z7" s="16"/>
      <c r="AA7" s="16"/>
      <c r="AB7" s="16"/>
      <c r="AC7" s="16"/>
      <c r="AD7" s="16"/>
      <c r="AE7" s="16">
        <v>-416.85</v>
      </c>
      <c r="AF7" s="16">
        <v>-67.5</v>
      </c>
      <c r="AG7" s="16">
        <f>SUM(I7)</f>
        <v>-779.35</v>
      </c>
      <c r="AH7" s="17">
        <v>3125.87</v>
      </c>
    </row>
    <row r="8" spans="1:34" s="5" customFormat="1" ht="16.5" customHeight="1">
      <c r="A8" s="18">
        <v>230</v>
      </c>
      <c r="B8" s="5" t="s">
        <v>40</v>
      </c>
      <c r="C8" s="1" t="s">
        <v>39</v>
      </c>
      <c r="D8" s="2" t="s">
        <v>137</v>
      </c>
      <c r="E8" s="15">
        <v>3324.18</v>
      </c>
      <c r="F8" s="16"/>
      <c r="G8" s="16">
        <v>-3.32</v>
      </c>
      <c r="H8" s="16"/>
      <c r="I8" s="16"/>
      <c r="J8" s="16"/>
      <c r="K8" s="16"/>
      <c r="L8" s="15"/>
      <c r="M8" s="15"/>
      <c r="N8" s="15"/>
      <c r="O8" s="15"/>
      <c r="P8" s="15">
        <v>465.39</v>
      </c>
      <c r="Q8" s="15"/>
      <c r="R8" s="15">
        <v>600</v>
      </c>
      <c r="S8" s="16"/>
      <c r="T8" s="16"/>
      <c r="U8" s="16"/>
      <c r="V8" s="16"/>
      <c r="W8" s="16"/>
      <c r="X8" s="15"/>
      <c r="Y8" s="15"/>
      <c r="Z8" s="16"/>
      <c r="AA8" s="16"/>
      <c r="AB8" s="16"/>
      <c r="AC8" s="16"/>
      <c r="AD8" s="16"/>
      <c r="AE8" s="16">
        <v>-416.85</v>
      </c>
      <c r="AF8" s="16">
        <v>-151.11000000000001</v>
      </c>
      <c r="AG8" s="16">
        <f>SUM(G8)</f>
        <v>-3.32</v>
      </c>
      <c r="AH8" s="17">
        <v>3818.29</v>
      </c>
    </row>
    <row r="9" spans="1:34" s="5" customFormat="1" ht="16.5" customHeight="1">
      <c r="A9" s="18">
        <v>151</v>
      </c>
      <c r="B9" s="5" t="s">
        <v>41</v>
      </c>
      <c r="C9" s="1" t="s">
        <v>42</v>
      </c>
      <c r="D9" s="2" t="s">
        <v>137</v>
      </c>
      <c r="E9" s="15">
        <v>2624.07</v>
      </c>
      <c r="F9" s="16"/>
      <c r="G9" s="16"/>
      <c r="H9" s="16">
        <v>-24.99</v>
      </c>
      <c r="I9" s="16"/>
      <c r="J9" s="16"/>
      <c r="K9" s="16">
        <v>-15.4</v>
      </c>
      <c r="L9" s="15"/>
      <c r="M9" s="15"/>
      <c r="N9" s="15"/>
      <c r="O9" s="15"/>
      <c r="P9" s="15">
        <v>1312.04</v>
      </c>
      <c r="Q9" s="15"/>
      <c r="R9" s="15">
        <v>600</v>
      </c>
      <c r="S9" s="16"/>
      <c r="T9" s="16"/>
      <c r="U9" s="16"/>
      <c r="V9" s="16"/>
      <c r="W9" s="16"/>
      <c r="X9" s="15">
        <v>855.68</v>
      </c>
      <c r="Y9" s="15"/>
      <c r="Z9" s="16"/>
      <c r="AA9" s="16"/>
      <c r="AB9" s="16"/>
      <c r="AC9" s="16"/>
      <c r="AD9" s="16"/>
      <c r="AE9" s="16">
        <v>-527.09</v>
      </c>
      <c r="AF9" s="16">
        <v>-280.77</v>
      </c>
      <c r="AG9" s="16">
        <f>SUM(K9,H9)</f>
        <v>-40.39</v>
      </c>
      <c r="AH9" s="17">
        <v>4543.54</v>
      </c>
    </row>
    <row r="10" spans="1:34" s="5" customFormat="1" ht="16.5" customHeight="1">
      <c r="A10" s="18">
        <v>101</v>
      </c>
      <c r="B10" s="5" t="s">
        <v>43</v>
      </c>
      <c r="C10" s="1" t="s">
        <v>44</v>
      </c>
      <c r="D10" s="2" t="s">
        <v>137</v>
      </c>
      <c r="E10" s="15">
        <v>2069.48</v>
      </c>
      <c r="F10" s="16">
        <v>-655.63</v>
      </c>
      <c r="G10" s="16">
        <v>-2.0699999999999998</v>
      </c>
      <c r="H10" s="16"/>
      <c r="I10" s="16">
        <v>-51.74</v>
      </c>
      <c r="J10" s="16"/>
      <c r="K10" s="16">
        <v>-30.8</v>
      </c>
      <c r="L10" s="15">
        <v>841.72</v>
      </c>
      <c r="M10" s="15">
        <v>213.91</v>
      </c>
      <c r="N10" s="15"/>
      <c r="O10" s="15"/>
      <c r="P10" s="15">
        <v>1283.08</v>
      </c>
      <c r="Q10" s="15"/>
      <c r="R10" s="15">
        <v>600</v>
      </c>
      <c r="S10" s="16"/>
      <c r="T10" s="16"/>
      <c r="U10" s="16"/>
      <c r="V10" s="16">
        <v>-751.92</v>
      </c>
      <c r="W10" s="16">
        <v>-240.25</v>
      </c>
      <c r="X10" s="15"/>
      <c r="Y10" s="15"/>
      <c r="Z10" s="16"/>
      <c r="AA10" s="16">
        <v>-200</v>
      </c>
      <c r="AB10" s="16"/>
      <c r="AC10" s="16"/>
      <c r="AD10" s="16"/>
      <c r="AE10" s="16">
        <v>-462.9</v>
      </c>
      <c r="AF10" s="16">
        <v>-92.77</v>
      </c>
      <c r="AG10" s="16">
        <f>SUM(AA10,W10,V10,K10,I10,G10,F10)</f>
        <v>-1932.4099999999999</v>
      </c>
      <c r="AH10" s="17">
        <v>2520.11</v>
      </c>
    </row>
    <row r="11" spans="1:34" s="5" customFormat="1" ht="16.5" customHeight="1">
      <c r="A11" s="18">
        <v>192</v>
      </c>
      <c r="B11" s="5" t="s">
        <v>45</v>
      </c>
      <c r="C11" s="1" t="s">
        <v>31</v>
      </c>
      <c r="D11" s="2" t="s">
        <v>137</v>
      </c>
      <c r="E11" s="15">
        <v>2266.7800000000002</v>
      </c>
      <c r="F11" s="16"/>
      <c r="G11" s="16"/>
      <c r="H11" s="16"/>
      <c r="I11" s="16"/>
      <c r="J11" s="16"/>
      <c r="K11" s="16"/>
      <c r="L11" s="15"/>
      <c r="M11" s="15"/>
      <c r="N11" s="15"/>
      <c r="O11" s="15"/>
      <c r="P11" s="15">
        <v>453.36</v>
      </c>
      <c r="Q11" s="15"/>
      <c r="R11" s="15">
        <v>600</v>
      </c>
      <c r="S11" s="16"/>
      <c r="T11" s="16"/>
      <c r="U11" s="16"/>
      <c r="V11" s="16">
        <v>-174.89</v>
      </c>
      <c r="W11" s="16"/>
      <c r="X11" s="15">
        <v>806.11</v>
      </c>
      <c r="Y11" s="15">
        <v>938.66</v>
      </c>
      <c r="Z11" s="16"/>
      <c r="AA11" s="16"/>
      <c r="AB11" s="16"/>
      <c r="AC11" s="16"/>
      <c r="AD11" s="16"/>
      <c r="AE11" s="16">
        <v>-491.14</v>
      </c>
      <c r="AF11" s="16">
        <v>-257.97000000000003</v>
      </c>
      <c r="AG11" s="16">
        <f>SUM(V11)</f>
        <v>-174.89</v>
      </c>
      <c r="AH11" s="17">
        <v>4140.91</v>
      </c>
    </row>
    <row r="12" spans="1:34" s="5" customFormat="1" ht="16.5" customHeight="1">
      <c r="A12" s="18">
        <v>227</v>
      </c>
      <c r="B12" s="5" t="s">
        <v>46</v>
      </c>
      <c r="C12" s="1" t="s">
        <v>31</v>
      </c>
      <c r="D12" s="2" t="s">
        <v>139</v>
      </c>
      <c r="E12" s="15">
        <v>2158.83</v>
      </c>
      <c r="F12" s="16"/>
      <c r="G12" s="16"/>
      <c r="H12" s="16">
        <v>-21.59</v>
      </c>
      <c r="I12" s="16"/>
      <c r="J12" s="16"/>
      <c r="K12" s="16"/>
      <c r="L12" s="15"/>
      <c r="M12" s="15"/>
      <c r="N12" s="15"/>
      <c r="O12" s="15"/>
      <c r="P12" s="15">
        <v>302.24</v>
      </c>
      <c r="Q12" s="15"/>
      <c r="R12" s="15">
        <v>600</v>
      </c>
      <c r="S12" s="16"/>
      <c r="T12" s="16"/>
      <c r="U12" s="16"/>
      <c r="V12" s="16">
        <v>-492.73</v>
      </c>
      <c r="W12" s="16"/>
      <c r="X12" s="15">
        <v>300</v>
      </c>
      <c r="Y12" s="15">
        <v>401.36</v>
      </c>
      <c r="Z12" s="16"/>
      <c r="AA12" s="16"/>
      <c r="AB12" s="16"/>
      <c r="AC12" s="16"/>
      <c r="AD12" s="16"/>
      <c r="AE12" s="16">
        <v>-347.86</v>
      </c>
      <c r="AF12" s="16">
        <v>-25.64</v>
      </c>
      <c r="AG12" s="16">
        <f>SUM(V12,H12)</f>
        <v>-514.32000000000005</v>
      </c>
      <c r="AH12" s="17">
        <v>2874.61</v>
      </c>
    </row>
    <row r="13" spans="1:34" s="5" customFormat="1" ht="16.5" customHeight="1">
      <c r="A13" s="18">
        <v>95</v>
      </c>
      <c r="B13" s="5" t="s">
        <v>47</v>
      </c>
      <c r="C13" s="1" t="s">
        <v>44</v>
      </c>
      <c r="D13" s="2" t="s">
        <v>137</v>
      </c>
      <c r="E13" s="15">
        <v>2483.38</v>
      </c>
      <c r="F13" s="16"/>
      <c r="G13" s="16">
        <v>-2.48</v>
      </c>
      <c r="H13" s="16">
        <v>-24.83</v>
      </c>
      <c r="I13" s="16">
        <v>-111.89</v>
      </c>
      <c r="J13" s="16"/>
      <c r="K13" s="16">
        <v>-30.8</v>
      </c>
      <c r="L13" s="15"/>
      <c r="M13" s="15"/>
      <c r="N13" s="15"/>
      <c r="O13" s="15"/>
      <c r="P13" s="15">
        <v>1589.36</v>
      </c>
      <c r="Q13" s="15"/>
      <c r="R13" s="15">
        <v>600</v>
      </c>
      <c r="S13" s="16"/>
      <c r="T13" s="16"/>
      <c r="U13" s="16"/>
      <c r="V13" s="16"/>
      <c r="W13" s="16"/>
      <c r="X13" s="15"/>
      <c r="Y13" s="15"/>
      <c r="Z13" s="16"/>
      <c r="AA13" s="16"/>
      <c r="AB13" s="16"/>
      <c r="AC13" s="16"/>
      <c r="AD13" s="16"/>
      <c r="AE13" s="16">
        <v>-448</v>
      </c>
      <c r="AF13" s="16">
        <v>-188.91</v>
      </c>
      <c r="AG13" s="16">
        <f>SUM(K13,I13,H13,G13)</f>
        <v>-169.99999999999997</v>
      </c>
      <c r="AH13" s="17">
        <v>3865.83</v>
      </c>
    </row>
    <row r="14" spans="1:34" s="5" customFormat="1" ht="16.5" customHeight="1">
      <c r="A14" s="18">
        <v>233</v>
      </c>
      <c r="B14" s="5" t="s">
        <v>48</v>
      </c>
      <c r="C14" s="1" t="s">
        <v>49</v>
      </c>
      <c r="D14" s="2" t="s">
        <v>137</v>
      </c>
      <c r="E14" s="15">
        <v>1095.18</v>
      </c>
      <c r="F14" s="16">
        <v>-283.02</v>
      </c>
      <c r="G14" s="16">
        <v>-1.1000000000000001</v>
      </c>
      <c r="H14" s="16">
        <v>-10.95</v>
      </c>
      <c r="I14" s="16"/>
      <c r="J14" s="16"/>
      <c r="K14" s="16"/>
      <c r="L14" s="15">
        <v>283.54000000000002</v>
      </c>
      <c r="M14" s="15">
        <v>80.94</v>
      </c>
      <c r="N14" s="15"/>
      <c r="O14" s="15"/>
      <c r="P14" s="15">
        <v>153.33000000000001</v>
      </c>
      <c r="Q14" s="15"/>
      <c r="R14" s="15">
        <v>600</v>
      </c>
      <c r="S14" s="16"/>
      <c r="T14" s="16"/>
      <c r="U14" s="16"/>
      <c r="V14" s="16"/>
      <c r="W14" s="16">
        <v>-233.16</v>
      </c>
      <c r="X14" s="15"/>
      <c r="Y14" s="15"/>
      <c r="Z14" s="16"/>
      <c r="AA14" s="16">
        <v>-40.729999999999997</v>
      </c>
      <c r="AB14" s="16"/>
      <c r="AC14" s="16"/>
      <c r="AD14" s="16"/>
      <c r="AE14" s="16">
        <v>-125.78</v>
      </c>
      <c r="AF14" s="16">
        <v>0</v>
      </c>
      <c r="AG14" s="16">
        <f>SUM(AA14,W14,H14,G14,F14)</f>
        <v>-568.96</v>
      </c>
      <c r="AH14" s="17">
        <v>1518.25</v>
      </c>
    </row>
    <row r="15" spans="1:34" s="5" customFormat="1" ht="16.5" customHeight="1">
      <c r="A15" s="18">
        <v>237</v>
      </c>
      <c r="B15" s="5" t="s">
        <v>50</v>
      </c>
      <c r="C15" s="1" t="s">
        <v>51</v>
      </c>
      <c r="D15" s="2" t="s">
        <v>137</v>
      </c>
      <c r="E15" s="15">
        <v>2345.89</v>
      </c>
      <c r="F15" s="16"/>
      <c r="G15" s="16">
        <v>-2.35</v>
      </c>
      <c r="H15" s="16"/>
      <c r="I15" s="16"/>
      <c r="J15" s="16"/>
      <c r="K15" s="16"/>
      <c r="L15" s="15"/>
      <c r="M15" s="15"/>
      <c r="N15" s="15"/>
      <c r="O15" s="15"/>
      <c r="P15" s="15">
        <v>328.42</v>
      </c>
      <c r="Q15" s="15"/>
      <c r="R15" s="15">
        <v>600</v>
      </c>
      <c r="S15" s="16"/>
      <c r="T15" s="16"/>
      <c r="U15" s="16"/>
      <c r="V15" s="16">
        <v>-612.59</v>
      </c>
      <c r="W15" s="16"/>
      <c r="X15" s="15"/>
      <c r="Y15" s="15"/>
      <c r="Z15" s="16"/>
      <c r="AA15" s="16"/>
      <c r="AB15" s="16"/>
      <c r="AC15" s="16"/>
      <c r="AD15" s="16"/>
      <c r="AE15" s="16">
        <v>-240.68</v>
      </c>
      <c r="AF15" s="16">
        <v>-25.5</v>
      </c>
      <c r="AG15" s="16">
        <f>SUM(V15,G15)</f>
        <v>-614.94000000000005</v>
      </c>
      <c r="AH15" s="17">
        <v>2393.19</v>
      </c>
    </row>
    <row r="16" spans="1:34" s="5" customFormat="1" ht="16.5" customHeight="1">
      <c r="A16" s="18">
        <v>169</v>
      </c>
      <c r="B16" s="5" t="s">
        <v>52</v>
      </c>
      <c r="C16" s="1" t="s">
        <v>42</v>
      </c>
      <c r="D16" s="2" t="s">
        <v>137</v>
      </c>
      <c r="E16" s="15">
        <v>2499.12</v>
      </c>
      <c r="F16" s="16"/>
      <c r="G16" s="16"/>
      <c r="H16" s="16">
        <v>-24.99</v>
      </c>
      <c r="I16" s="16">
        <v>-111.89</v>
      </c>
      <c r="J16" s="16"/>
      <c r="K16" s="16"/>
      <c r="L16" s="15"/>
      <c r="M16" s="15"/>
      <c r="N16" s="15"/>
      <c r="O16" s="15"/>
      <c r="P16" s="15">
        <v>1099.6099999999999</v>
      </c>
      <c r="Q16" s="15"/>
      <c r="R16" s="15">
        <v>600</v>
      </c>
      <c r="S16" s="16"/>
      <c r="T16" s="16"/>
      <c r="U16" s="16"/>
      <c r="V16" s="16"/>
      <c r="W16" s="16">
        <v>-702.37</v>
      </c>
      <c r="X16" s="15">
        <v>855.68</v>
      </c>
      <c r="Y16" s="15"/>
      <c r="Z16" s="16"/>
      <c r="AA16" s="16"/>
      <c r="AB16" s="16"/>
      <c r="AC16" s="16"/>
      <c r="AD16" s="16"/>
      <c r="AE16" s="16">
        <v>-489.98</v>
      </c>
      <c r="AF16" s="16">
        <v>-255.87</v>
      </c>
      <c r="AG16" s="16">
        <f>SUM(W16,I16,H16)</f>
        <v>-839.25</v>
      </c>
      <c r="AH16" s="17">
        <v>3469.31</v>
      </c>
    </row>
    <row r="17" spans="1:34" s="5" customFormat="1" ht="16.5" customHeight="1">
      <c r="A17" s="18">
        <v>155</v>
      </c>
      <c r="B17" s="5" t="s">
        <v>53</v>
      </c>
      <c r="C17" s="1" t="s">
        <v>54</v>
      </c>
      <c r="D17" s="2" t="s">
        <v>137</v>
      </c>
      <c r="E17" s="15">
        <v>9169.2900000000009</v>
      </c>
      <c r="F17" s="16"/>
      <c r="G17" s="16"/>
      <c r="H17" s="16"/>
      <c r="I17" s="16">
        <v>-1062.8800000000001</v>
      </c>
      <c r="J17" s="16"/>
      <c r="K17" s="16"/>
      <c r="L17" s="15"/>
      <c r="M17" s="15"/>
      <c r="N17" s="15"/>
      <c r="O17" s="15"/>
      <c r="P17" s="15">
        <v>4401.26</v>
      </c>
      <c r="Q17" s="15"/>
      <c r="R17" s="15">
        <v>600</v>
      </c>
      <c r="S17" s="16"/>
      <c r="T17" s="16"/>
      <c r="U17" s="16"/>
      <c r="V17" s="16"/>
      <c r="W17" s="16"/>
      <c r="X17" s="15">
        <v>300</v>
      </c>
      <c r="Y17" s="15">
        <v>1004.69</v>
      </c>
      <c r="Z17" s="16"/>
      <c r="AA17" s="16"/>
      <c r="AB17" s="16"/>
      <c r="AC17" s="16"/>
      <c r="AD17" s="16"/>
      <c r="AE17" s="16">
        <v>-642.33000000000004</v>
      </c>
      <c r="AF17" s="16">
        <v>-3044.69</v>
      </c>
      <c r="AG17" s="16">
        <f>SUM(I17)</f>
        <v>-1062.8800000000001</v>
      </c>
      <c r="AH17" s="17">
        <v>10725.34</v>
      </c>
    </row>
    <row r="18" spans="1:34" s="5" customFormat="1" ht="16.5" customHeight="1">
      <c r="A18" s="18">
        <v>23</v>
      </c>
      <c r="B18" s="5" t="s">
        <v>55</v>
      </c>
      <c r="C18" s="1" t="s">
        <v>56</v>
      </c>
      <c r="D18" s="2" t="s">
        <v>140</v>
      </c>
      <c r="E18" s="15">
        <v>1422.89</v>
      </c>
      <c r="F18" s="16"/>
      <c r="G18" s="16"/>
      <c r="H18" s="16"/>
      <c r="I18" s="16"/>
      <c r="J18" s="16"/>
      <c r="K18" s="16"/>
      <c r="L18" s="15"/>
      <c r="M18" s="15"/>
      <c r="N18" s="15"/>
      <c r="O18" s="15"/>
      <c r="P18" s="15">
        <v>1138.31</v>
      </c>
      <c r="Q18" s="15"/>
      <c r="R18" s="15">
        <v>600</v>
      </c>
      <c r="S18" s="16"/>
      <c r="T18" s="16"/>
      <c r="U18" s="16"/>
      <c r="V18" s="16"/>
      <c r="W18" s="16">
        <v>-696.63</v>
      </c>
      <c r="X18" s="15"/>
      <c r="Y18" s="15"/>
      <c r="Z18" s="16">
        <v>-299.97000000000003</v>
      </c>
      <c r="AA18" s="16"/>
      <c r="AB18" s="16"/>
      <c r="AC18" s="16"/>
      <c r="AD18" s="16"/>
      <c r="AE18" s="16">
        <v>-230.5</v>
      </c>
      <c r="AF18" s="16">
        <v>-3.56</v>
      </c>
      <c r="AG18" s="16">
        <f>SUM(Z18,W18)</f>
        <v>-996.6</v>
      </c>
      <c r="AH18" s="17">
        <v>1930.54</v>
      </c>
    </row>
    <row r="19" spans="1:34" s="5" customFormat="1" ht="16.5" customHeight="1">
      <c r="A19" s="18">
        <v>145</v>
      </c>
      <c r="B19" s="5" t="s">
        <v>57</v>
      </c>
      <c r="C19" s="1" t="s">
        <v>56</v>
      </c>
      <c r="D19" s="2" t="s">
        <v>137</v>
      </c>
      <c r="E19" s="15">
        <v>1355.13</v>
      </c>
      <c r="F19" s="16"/>
      <c r="G19" s="16">
        <v>-1.36</v>
      </c>
      <c r="H19" s="16"/>
      <c r="I19" s="16"/>
      <c r="J19" s="16"/>
      <c r="K19" s="16"/>
      <c r="L19" s="15"/>
      <c r="M19" s="15"/>
      <c r="N19" s="15"/>
      <c r="O19" s="15"/>
      <c r="P19" s="15">
        <v>677.57</v>
      </c>
      <c r="Q19" s="15"/>
      <c r="R19" s="15">
        <v>600</v>
      </c>
      <c r="S19" s="16"/>
      <c r="T19" s="16"/>
      <c r="U19" s="16"/>
      <c r="V19" s="16"/>
      <c r="W19" s="16">
        <v>-367.9</v>
      </c>
      <c r="X19" s="15"/>
      <c r="Y19" s="15"/>
      <c r="Z19" s="16"/>
      <c r="AA19" s="16"/>
      <c r="AB19" s="16"/>
      <c r="AC19" s="16"/>
      <c r="AD19" s="16"/>
      <c r="AE19" s="16">
        <v>-182.94</v>
      </c>
      <c r="AF19" s="16">
        <v>0</v>
      </c>
      <c r="AG19" s="16">
        <f>SUM(W19,G19)</f>
        <v>-369.26</v>
      </c>
      <c r="AH19" s="17">
        <v>2080.5</v>
      </c>
    </row>
    <row r="20" spans="1:34" s="5" customFormat="1" ht="16.5" customHeight="1">
      <c r="A20" s="18">
        <v>104</v>
      </c>
      <c r="B20" s="5" t="s">
        <v>58</v>
      </c>
      <c r="C20" s="1" t="s">
        <v>42</v>
      </c>
      <c r="D20" s="2" t="s">
        <v>137</v>
      </c>
      <c r="E20" s="15">
        <v>2755.28</v>
      </c>
      <c r="F20" s="16"/>
      <c r="G20" s="16"/>
      <c r="H20" s="16">
        <v>-27.55</v>
      </c>
      <c r="I20" s="16">
        <v>-1450.58</v>
      </c>
      <c r="J20" s="16"/>
      <c r="K20" s="16"/>
      <c r="L20" s="15"/>
      <c r="M20" s="15"/>
      <c r="N20" s="15"/>
      <c r="O20" s="15"/>
      <c r="P20" s="15">
        <v>1653.17</v>
      </c>
      <c r="Q20" s="15"/>
      <c r="R20" s="15">
        <v>600</v>
      </c>
      <c r="S20" s="16"/>
      <c r="T20" s="16"/>
      <c r="U20" s="16"/>
      <c r="V20" s="16"/>
      <c r="W20" s="16"/>
      <c r="X20" s="15">
        <v>1655.68</v>
      </c>
      <c r="Y20" s="15">
        <v>765.05</v>
      </c>
      <c r="Z20" s="16"/>
      <c r="AA20" s="16"/>
      <c r="AB20" s="16"/>
      <c r="AC20" s="16"/>
      <c r="AD20" s="16"/>
      <c r="AE20" s="16">
        <v>-642.33000000000004</v>
      </c>
      <c r="AF20" s="16">
        <v>-779.89</v>
      </c>
      <c r="AG20" s="16">
        <f>SUM(I20,H20)</f>
        <v>-1478.1299999999999</v>
      </c>
      <c r="AH20" s="17">
        <v>4528.83</v>
      </c>
    </row>
    <row r="21" spans="1:34" s="5" customFormat="1" ht="16.5" customHeight="1">
      <c r="A21" s="18">
        <v>105</v>
      </c>
      <c r="B21" s="5" t="s">
        <v>59</v>
      </c>
      <c r="C21" s="1" t="s">
        <v>56</v>
      </c>
      <c r="D21" s="2" t="s">
        <v>138</v>
      </c>
      <c r="E21" s="15">
        <v>1422.89</v>
      </c>
      <c r="F21" s="16"/>
      <c r="G21" s="16">
        <v>-1.42</v>
      </c>
      <c r="H21" s="16"/>
      <c r="I21" s="16"/>
      <c r="J21" s="16"/>
      <c r="K21" s="16"/>
      <c r="L21" s="15"/>
      <c r="M21" s="15"/>
      <c r="N21" s="15"/>
      <c r="O21" s="15"/>
      <c r="P21" s="15">
        <v>853.73</v>
      </c>
      <c r="Q21" s="15"/>
      <c r="R21" s="15">
        <v>600</v>
      </c>
      <c r="S21" s="16"/>
      <c r="T21" s="16"/>
      <c r="U21" s="16"/>
      <c r="V21" s="16"/>
      <c r="W21" s="16"/>
      <c r="X21" s="15"/>
      <c r="Y21" s="15"/>
      <c r="Z21" s="16"/>
      <c r="AA21" s="16"/>
      <c r="AB21" s="16"/>
      <c r="AC21" s="16"/>
      <c r="AD21" s="16"/>
      <c r="AE21" s="16">
        <v>-204.89</v>
      </c>
      <c r="AF21" s="16">
        <v>0</v>
      </c>
      <c r="AG21" s="16">
        <f>SUM(G21)</f>
        <v>-1.42</v>
      </c>
      <c r="AH21" s="17">
        <v>2670.31</v>
      </c>
    </row>
    <row r="22" spans="1:34" s="5" customFormat="1" ht="16.5" customHeight="1">
      <c r="A22" s="18">
        <v>210</v>
      </c>
      <c r="B22" s="5" t="s">
        <v>60</v>
      </c>
      <c r="C22" s="1" t="s">
        <v>42</v>
      </c>
      <c r="D22" s="2" t="s">
        <v>141</v>
      </c>
      <c r="E22" s="15">
        <v>2266.77</v>
      </c>
      <c r="F22" s="16"/>
      <c r="G22" s="16"/>
      <c r="H22" s="16"/>
      <c r="I22" s="16"/>
      <c r="J22" s="16"/>
      <c r="K22" s="16">
        <v>-15.4</v>
      </c>
      <c r="L22" s="15"/>
      <c r="M22" s="15"/>
      <c r="N22" s="15"/>
      <c r="O22" s="15"/>
      <c r="P22" s="15">
        <v>453.35</v>
      </c>
      <c r="Q22" s="15"/>
      <c r="R22" s="15">
        <v>600</v>
      </c>
      <c r="S22" s="16"/>
      <c r="T22" s="16"/>
      <c r="U22" s="16"/>
      <c r="V22" s="16"/>
      <c r="W22" s="16"/>
      <c r="X22" s="15">
        <v>506.11</v>
      </c>
      <c r="Y22" s="15"/>
      <c r="Z22" s="16"/>
      <c r="AA22" s="16"/>
      <c r="AB22" s="16"/>
      <c r="AC22" s="16"/>
      <c r="AD22" s="16"/>
      <c r="AE22" s="16">
        <v>-354.88</v>
      </c>
      <c r="AF22" s="16">
        <v>-58.33</v>
      </c>
      <c r="AG22" s="16">
        <f>SUM(K22)</f>
        <v>-15.4</v>
      </c>
      <c r="AH22" s="17">
        <v>3397.62</v>
      </c>
    </row>
    <row r="23" spans="1:34" s="5" customFormat="1" ht="16.5" customHeight="1">
      <c r="A23" s="18">
        <v>216</v>
      </c>
      <c r="B23" s="5" t="s">
        <v>61</v>
      </c>
      <c r="C23" s="1" t="s">
        <v>31</v>
      </c>
      <c r="D23" s="2" t="s">
        <v>138</v>
      </c>
      <c r="E23" s="15">
        <v>2158.83</v>
      </c>
      <c r="F23" s="16"/>
      <c r="G23" s="16">
        <v>-2.16</v>
      </c>
      <c r="H23" s="16"/>
      <c r="I23" s="16"/>
      <c r="J23" s="16"/>
      <c r="K23" s="16"/>
      <c r="L23" s="15"/>
      <c r="M23" s="15"/>
      <c r="N23" s="15"/>
      <c r="O23" s="15"/>
      <c r="P23" s="15">
        <v>345.41</v>
      </c>
      <c r="Q23" s="15"/>
      <c r="R23" s="15">
        <v>600</v>
      </c>
      <c r="S23" s="16"/>
      <c r="T23" s="16"/>
      <c r="U23" s="16"/>
      <c r="V23" s="16"/>
      <c r="W23" s="16"/>
      <c r="X23" s="15">
        <v>300</v>
      </c>
      <c r="Y23" s="15"/>
      <c r="Z23" s="16"/>
      <c r="AA23" s="16"/>
      <c r="AB23" s="16"/>
      <c r="AC23" s="16"/>
      <c r="AD23" s="16"/>
      <c r="AE23" s="16">
        <v>-252.38</v>
      </c>
      <c r="AF23" s="16">
        <v>-48.59</v>
      </c>
      <c r="AG23" s="16">
        <f>SUM(G23)</f>
        <v>-2.16</v>
      </c>
      <c r="AH23" s="17">
        <v>3101.11</v>
      </c>
    </row>
    <row r="24" spans="1:34" s="5" customFormat="1" ht="16.5" customHeight="1">
      <c r="A24" s="18">
        <v>231</v>
      </c>
      <c r="B24" s="5" t="s">
        <v>62</v>
      </c>
      <c r="C24" s="1" t="s">
        <v>63</v>
      </c>
      <c r="D24" s="2" t="s">
        <v>137</v>
      </c>
      <c r="E24" s="15">
        <v>1055.29</v>
      </c>
      <c r="F24" s="16"/>
      <c r="G24" s="16">
        <v>-1.06</v>
      </c>
      <c r="H24" s="16"/>
      <c r="I24" s="16"/>
      <c r="J24" s="16"/>
      <c r="K24" s="16">
        <v>-15.4</v>
      </c>
      <c r="L24" s="15"/>
      <c r="M24" s="15"/>
      <c r="N24" s="15"/>
      <c r="O24" s="15"/>
      <c r="P24" s="15">
        <v>147.74</v>
      </c>
      <c r="Q24" s="15"/>
      <c r="R24" s="15">
        <v>600</v>
      </c>
      <c r="S24" s="16">
        <v>-368.41</v>
      </c>
      <c r="T24" s="16"/>
      <c r="U24" s="16"/>
      <c r="V24" s="16"/>
      <c r="W24" s="16"/>
      <c r="X24" s="15"/>
      <c r="Y24" s="15"/>
      <c r="Z24" s="16"/>
      <c r="AA24" s="16"/>
      <c r="AB24" s="16"/>
      <c r="AC24" s="16"/>
      <c r="AD24" s="16"/>
      <c r="AE24" s="16">
        <v>-96.24</v>
      </c>
      <c r="AF24" s="16">
        <v>0</v>
      </c>
      <c r="AG24" s="16">
        <f>SUM(S24,K24,G24)</f>
        <v>-384.87</v>
      </c>
      <c r="AH24" s="17">
        <v>1321.92</v>
      </c>
    </row>
    <row r="25" spans="1:34" s="5" customFormat="1" ht="16.5" customHeight="1">
      <c r="A25" s="18">
        <v>222</v>
      </c>
      <c r="B25" s="5" t="s">
        <v>64</v>
      </c>
      <c r="C25" s="1" t="s">
        <v>65</v>
      </c>
      <c r="D25" s="2" t="s">
        <v>137</v>
      </c>
      <c r="E25" s="15">
        <v>4709.25</v>
      </c>
      <c r="F25" s="16"/>
      <c r="G25" s="16">
        <v>-4.71</v>
      </c>
      <c r="H25" s="16"/>
      <c r="I25" s="16">
        <v>-348.41</v>
      </c>
      <c r="J25" s="16"/>
      <c r="K25" s="16">
        <v>-15.4</v>
      </c>
      <c r="L25" s="15"/>
      <c r="M25" s="15"/>
      <c r="N25" s="15"/>
      <c r="O25" s="15"/>
      <c r="P25" s="15">
        <v>753.48</v>
      </c>
      <c r="Q25" s="15"/>
      <c r="R25" s="15">
        <v>600</v>
      </c>
      <c r="S25" s="16">
        <v>-165.89</v>
      </c>
      <c r="T25" s="16"/>
      <c r="U25" s="16"/>
      <c r="V25" s="16"/>
      <c r="W25" s="16">
        <v>-1402.32</v>
      </c>
      <c r="X25" s="15"/>
      <c r="Y25" s="15"/>
      <c r="Z25" s="16"/>
      <c r="AA25" s="16"/>
      <c r="AB25" s="16"/>
      <c r="AC25" s="16"/>
      <c r="AD25" s="16"/>
      <c r="AE25" s="16">
        <v>-600.9</v>
      </c>
      <c r="AF25" s="16">
        <v>-415.51</v>
      </c>
      <c r="AG25" s="16">
        <f>SUM(W25,S25,K25,I25,G25)</f>
        <v>-1936.7300000000002</v>
      </c>
      <c r="AH25" s="17">
        <v>3109.59</v>
      </c>
    </row>
    <row r="26" spans="1:34" s="5" customFormat="1" ht="16.5" customHeight="1">
      <c r="A26" s="18">
        <v>225</v>
      </c>
      <c r="B26" s="5" t="s">
        <v>66</v>
      </c>
      <c r="C26" s="1" t="s">
        <v>42</v>
      </c>
      <c r="D26" s="2" t="s">
        <v>137</v>
      </c>
      <c r="E26" s="15">
        <v>2158.83</v>
      </c>
      <c r="F26" s="16"/>
      <c r="G26" s="16"/>
      <c r="H26" s="16"/>
      <c r="I26" s="16"/>
      <c r="J26" s="16"/>
      <c r="K26" s="16"/>
      <c r="L26" s="15"/>
      <c r="M26" s="15"/>
      <c r="N26" s="15"/>
      <c r="O26" s="15"/>
      <c r="P26" s="15">
        <v>302.24</v>
      </c>
      <c r="Q26" s="15"/>
      <c r="R26" s="15">
        <v>600</v>
      </c>
      <c r="S26" s="16"/>
      <c r="T26" s="16"/>
      <c r="U26" s="16"/>
      <c r="V26" s="16"/>
      <c r="W26" s="16">
        <v>-628.44000000000005</v>
      </c>
      <c r="X26" s="15">
        <v>806.11</v>
      </c>
      <c r="Y26" s="15">
        <v>765.05</v>
      </c>
      <c r="Z26" s="16"/>
      <c r="AA26" s="16"/>
      <c r="AB26" s="16"/>
      <c r="AC26" s="16"/>
      <c r="AD26" s="16"/>
      <c r="AE26" s="16">
        <v>-443.54</v>
      </c>
      <c r="AF26" s="16">
        <v>-155.07</v>
      </c>
      <c r="AG26" s="16">
        <f>SUM(W26)</f>
        <v>-628.44000000000005</v>
      </c>
      <c r="AH26" s="17">
        <v>3405.18</v>
      </c>
    </row>
    <row r="27" spans="1:34" s="5" customFormat="1" ht="16.5" customHeight="1">
      <c r="A27" s="18">
        <v>207</v>
      </c>
      <c r="B27" s="5" t="s">
        <v>67</v>
      </c>
      <c r="C27" s="1" t="s">
        <v>68</v>
      </c>
      <c r="D27" s="2" t="s">
        <v>142</v>
      </c>
      <c r="E27" s="15">
        <v>2043.09</v>
      </c>
      <c r="F27" s="16"/>
      <c r="G27" s="16"/>
      <c r="H27" s="16">
        <v>-20.43</v>
      </c>
      <c r="I27" s="16"/>
      <c r="J27" s="16"/>
      <c r="K27" s="16">
        <v>-15.4</v>
      </c>
      <c r="L27" s="15"/>
      <c r="M27" s="15"/>
      <c r="N27" s="15"/>
      <c r="O27" s="15"/>
      <c r="P27" s="15">
        <v>408.62</v>
      </c>
      <c r="Q27" s="15"/>
      <c r="R27" s="15">
        <v>600</v>
      </c>
      <c r="S27" s="16"/>
      <c r="T27" s="16"/>
      <c r="U27" s="16"/>
      <c r="V27" s="16"/>
      <c r="W27" s="16">
        <v>-913.6</v>
      </c>
      <c r="X27" s="15">
        <v>506.11</v>
      </c>
      <c r="Y27" s="15"/>
      <c r="Z27" s="16"/>
      <c r="AA27" s="16"/>
      <c r="AB27" s="16"/>
      <c r="AC27" s="16"/>
      <c r="AD27" s="16"/>
      <c r="AE27" s="16">
        <v>-325.36</v>
      </c>
      <c r="AF27" s="16">
        <v>-54.63</v>
      </c>
      <c r="AG27" s="16">
        <f>SUM(W27,K27,H27)</f>
        <v>-949.43</v>
      </c>
      <c r="AH27" s="17">
        <v>2228.4</v>
      </c>
    </row>
    <row r="28" spans="1:34" s="5" customFormat="1" ht="16.5" customHeight="1">
      <c r="A28" s="18">
        <v>201</v>
      </c>
      <c r="B28" s="5" t="s">
        <v>69</v>
      </c>
      <c r="C28" s="1" t="s">
        <v>70</v>
      </c>
      <c r="D28" s="2" t="s">
        <v>137</v>
      </c>
      <c r="E28" s="15">
        <v>1384.77</v>
      </c>
      <c r="F28" s="16"/>
      <c r="G28" s="16"/>
      <c r="H28" s="16">
        <v>-13.85</v>
      </c>
      <c r="I28" s="16"/>
      <c r="J28" s="16"/>
      <c r="K28" s="16">
        <v>-15.4</v>
      </c>
      <c r="L28" s="15"/>
      <c r="M28" s="15"/>
      <c r="N28" s="15"/>
      <c r="O28" s="15"/>
      <c r="P28" s="15">
        <v>276.95</v>
      </c>
      <c r="Q28" s="15"/>
      <c r="R28" s="15">
        <v>600</v>
      </c>
      <c r="S28" s="16"/>
      <c r="T28" s="16"/>
      <c r="U28" s="16"/>
      <c r="V28" s="16"/>
      <c r="W28" s="16"/>
      <c r="X28" s="15"/>
      <c r="Y28" s="15"/>
      <c r="Z28" s="16"/>
      <c r="AA28" s="16"/>
      <c r="AB28" s="16"/>
      <c r="AC28" s="16"/>
      <c r="AD28" s="16"/>
      <c r="AE28" s="16">
        <v>-132.93</v>
      </c>
      <c r="AF28" s="16">
        <v>0</v>
      </c>
      <c r="AG28" s="16">
        <f>SUM(K28,H28)</f>
        <v>-29.25</v>
      </c>
      <c r="AH28" s="17">
        <v>2099.54</v>
      </c>
    </row>
    <row r="29" spans="1:34" s="5" customFormat="1" ht="16.5" customHeight="1">
      <c r="A29" s="18">
        <v>259</v>
      </c>
      <c r="B29" s="5" t="s">
        <v>71</v>
      </c>
      <c r="C29" s="1" t="s">
        <v>49</v>
      </c>
      <c r="D29" s="2" t="s">
        <v>138</v>
      </c>
      <c r="E29" s="15">
        <v>1314.2</v>
      </c>
      <c r="F29" s="16"/>
      <c r="G29" s="16">
        <v>-1.31</v>
      </c>
      <c r="H29" s="16"/>
      <c r="I29" s="16"/>
      <c r="J29" s="16"/>
      <c r="K29" s="16"/>
      <c r="L29" s="15"/>
      <c r="M29" s="15"/>
      <c r="N29" s="15"/>
      <c r="O29" s="15"/>
      <c r="P29" s="15">
        <v>78.849999999999994</v>
      </c>
      <c r="Q29" s="15"/>
      <c r="R29" s="15">
        <v>600</v>
      </c>
      <c r="S29" s="16"/>
      <c r="T29" s="16"/>
      <c r="U29" s="16"/>
      <c r="V29" s="16"/>
      <c r="W29" s="16"/>
      <c r="X29" s="15"/>
      <c r="Y29" s="15"/>
      <c r="Z29" s="16"/>
      <c r="AA29" s="16"/>
      <c r="AB29" s="16"/>
      <c r="AC29" s="16"/>
      <c r="AD29" s="16"/>
      <c r="AE29" s="16">
        <v>-111.44</v>
      </c>
      <c r="AF29" s="16">
        <v>0</v>
      </c>
      <c r="AG29" s="16">
        <f>SUM(G29)</f>
        <v>-1.31</v>
      </c>
      <c r="AH29" s="17">
        <v>1880.3</v>
      </c>
    </row>
    <row r="30" spans="1:34" s="5" customFormat="1" ht="16.5" customHeight="1">
      <c r="A30" s="18">
        <v>250</v>
      </c>
      <c r="B30" s="5" t="s">
        <v>72</v>
      </c>
      <c r="C30" s="1" t="s">
        <v>51</v>
      </c>
      <c r="D30" s="2" t="s">
        <v>137</v>
      </c>
      <c r="E30" s="15">
        <v>2345.89</v>
      </c>
      <c r="F30" s="16"/>
      <c r="G30" s="16"/>
      <c r="H30" s="16"/>
      <c r="I30" s="16"/>
      <c r="J30" s="16"/>
      <c r="K30" s="16"/>
      <c r="L30" s="15"/>
      <c r="M30" s="15"/>
      <c r="N30" s="15"/>
      <c r="O30" s="15"/>
      <c r="P30" s="15">
        <v>140.75</v>
      </c>
      <c r="Q30" s="15"/>
      <c r="R30" s="15">
        <v>600</v>
      </c>
      <c r="S30" s="16"/>
      <c r="T30" s="16"/>
      <c r="U30" s="16"/>
      <c r="V30" s="16"/>
      <c r="W30" s="16">
        <v>-592.79</v>
      </c>
      <c r="X30" s="15"/>
      <c r="Y30" s="15"/>
      <c r="Z30" s="16"/>
      <c r="AA30" s="16"/>
      <c r="AB30" s="16"/>
      <c r="AC30" s="16"/>
      <c r="AD30" s="16"/>
      <c r="AE30" s="16">
        <v>-223.79</v>
      </c>
      <c r="AF30" s="16">
        <v>-26.91</v>
      </c>
      <c r="AG30" s="16">
        <f>SUM(W30)</f>
        <v>-592.79</v>
      </c>
      <c r="AH30" s="17">
        <v>2243.15</v>
      </c>
    </row>
    <row r="31" spans="1:34" s="5" customFormat="1" ht="16.5" customHeight="1">
      <c r="A31" s="18">
        <v>253</v>
      </c>
      <c r="B31" s="5" t="s">
        <v>73</v>
      </c>
      <c r="C31" s="1" t="s">
        <v>35</v>
      </c>
      <c r="D31" s="2" t="s">
        <v>137</v>
      </c>
      <c r="E31" s="15">
        <v>1478.48</v>
      </c>
      <c r="F31" s="16">
        <v>-338.3</v>
      </c>
      <c r="G31" s="16">
        <v>-1.48</v>
      </c>
      <c r="H31" s="16"/>
      <c r="I31" s="16"/>
      <c r="J31" s="16"/>
      <c r="K31" s="16"/>
      <c r="L31" s="15">
        <v>406.85</v>
      </c>
      <c r="M31" s="15">
        <v>106.45</v>
      </c>
      <c r="N31" s="15"/>
      <c r="O31" s="15"/>
      <c r="P31" s="15">
        <v>118.28</v>
      </c>
      <c r="Q31" s="15"/>
      <c r="R31" s="15">
        <v>600</v>
      </c>
      <c r="S31" s="16"/>
      <c r="T31" s="16">
        <v>-400.23</v>
      </c>
      <c r="U31" s="16">
        <v>-357.26</v>
      </c>
      <c r="V31" s="16"/>
      <c r="W31" s="16"/>
      <c r="X31" s="15"/>
      <c r="Y31" s="15"/>
      <c r="Z31" s="16"/>
      <c r="AA31" s="16">
        <v>-87.5</v>
      </c>
      <c r="AB31" s="16"/>
      <c r="AC31" s="16"/>
      <c r="AD31" s="16"/>
      <c r="AE31" s="16">
        <v>-182.03</v>
      </c>
      <c r="AF31" s="16">
        <v>0</v>
      </c>
      <c r="AG31" s="16">
        <f>SUM(AA31,U31,T31,G31,F31)</f>
        <v>-1184.77</v>
      </c>
      <c r="AH31" s="17">
        <v>1343.26</v>
      </c>
    </row>
    <row r="32" spans="1:34" s="5" customFormat="1" ht="16.5" customHeight="1">
      <c r="A32" s="18">
        <v>221</v>
      </c>
      <c r="B32" s="5" t="s">
        <v>74</v>
      </c>
      <c r="C32" s="1" t="s">
        <v>42</v>
      </c>
      <c r="D32" s="2" t="s">
        <v>137</v>
      </c>
      <c r="E32" s="15">
        <v>2158.83</v>
      </c>
      <c r="F32" s="16"/>
      <c r="G32" s="16"/>
      <c r="H32" s="16">
        <v>-21.59</v>
      </c>
      <c r="I32" s="16"/>
      <c r="J32" s="16"/>
      <c r="K32" s="16"/>
      <c r="L32" s="15"/>
      <c r="M32" s="15"/>
      <c r="N32" s="15"/>
      <c r="O32" s="15"/>
      <c r="P32" s="15">
        <v>345.41</v>
      </c>
      <c r="Q32" s="15"/>
      <c r="R32" s="15">
        <v>600</v>
      </c>
      <c r="S32" s="16"/>
      <c r="T32" s="16"/>
      <c r="U32" s="16"/>
      <c r="V32" s="16">
        <v>-682.89</v>
      </c>
      <c r="W32" s="16"/>
      <c r="X32" s="15">
        <v>506.11</v>
      </c>
      <c r="Y32" s="15"/>
      <c r="Z32" s="16"/>
      <c r="AA32" s="16"/>
      <c r="AB32" s="16"/>
      <c r="AC32" s="16"/>
      <c r="AD32" s="16"/>
      <c r="AE32" s="16">
        <v>-331.13</v>
      </c>
      <c r="AF32" s="16">
        <v>-58.14</v>
      </c>
      <c r="AG32" s="16">
        <f>SUM(V32,H32)</f>
        <v>-704.48</v>
      </c>
      <c r="AH32" s="17">
        <v>2516.6</v>
      </c>
    </row>
    <row r="33" spans="1:34" s="5" customFormat="1" ht="16.5" customHeight="1">
      <c r="A33" s="18">
        <v>213</v>
      </c>
      <c r="B33" s="5" t="s">
        <v>75</v>
      </c>
      <c r="C33" s="1" t="s">
        <v>31</v>
      </c>
      <c r="D33" s="2" t="s">
        <v>142</v>
      </c>
      <c r="E33" s="15">
        <v>2158.83</v>
      </c>
      <c r="F33" s="16"/>
      <c r="G33" s="16"/>
      <c r="H33" s="16"/>
      <c r="I33" s="16"/>
      <c r="J33" s="16"/>
      <c r="K33" s="16">
        <v>-30.8</v>
      </c>
      <c r="L33" s="15"/>
      <c r="M33" s="15"/>
      <c r="N33" s="15"/>
      <c r="O33" s="15"/>
      <c r="P33" s="15">
        <v>388.59</v>
      </c>
      <c r="Q33" s="15"/>
      <c r="R33" s="15">
        <v>600</v>
      </c>
      <c r="S33" s="16"/>
      <c r="T33" s="16"/>
      <c r="U33" s="16"/>
      <c r="V33" s="16"/>
      <c r="W33" s="16"/>
      <c r="X33" s="15"/>
      <c r="Y33" s="15">
        <v>401.36</v>
      </c>
      <c r="Z33" s="16"/>
      <c r="AA33" s="16"/>
      <c r="AB33" s="16"/>
      <c r="AC33" s="16"/>
      <c r="AD33" s="16"/>
      <c r="AE33" s="16">
        <v>-324.36</v>
      </c>
      <c r="AF33" s="16">
        <v>-25.59</v>
      </c>
      <c r="AG33" s="16">
        <f>SUM(K33)</f>
        <v>-30.8</v>
      </c>
      <c r="AH33" s="17">
        <v>3168.03</v>
      </c>
    </row>
    <row r="34" spans="1:34" s="5" customFormat="1" ht="16.5" customHeight="1">
      <c r="A34" s="18">
        <v>265</v>
      </c>
      <c r="B34" s="5" t="s">
        <v>76</v>
      </c>
      <c r="C34" s="1" t="s">
        <v>51</v>
      </c>
      <c r="D34" s="3" t="s">
        <v>143</v>
      </c>
      <c r="E34" s="15">
        <v>2345.89</v>
      </c>
      <c r="F34" s="16"/>
      <c r="G34" s="16"/>
      <c r="H34" s="16"/>
      <c r="I34" s="16"/>
      <c r="J34" s="16"/>
      <c r="K34" s="16"/>
      <c r="L34" s="15"/>
      <c r="M34" s="15"/>
      <c r="N34" s="15"/>
      <c r="O34" s="15"/>
      <c r="P34" s="15"/>
      <c r="Q34" s="15"/>
      <c r="R34" s="15">
        <v>600</v>
      </c>
      <c r="S34" s="16"/>
      <c r="T34" s="16"/>
      <c r="U34" s="16"/>
      <c r="V34" s="16"/>
      <c r="W34" s="16"/>
      <c r="X34" s="15"/>
      <c r="Y34" s="15"/>
      <c r="Z34" s="16"/>
      <c r="AA34" s="16"/>
      <c r="AB34" s="16"/>
      <c r="AC34" s="16"/>
      <c r="AD34" s="16"/>
      <c r="AE34" s="16">
        <v>-211.13</v>
      </c>
      <c r="AF34" s="16">
        <v>-17.309999999999999</v>
      </c>
      <c r="AG34" s="16">
        <f>SUM(U34)</f>
        <v>0</v>
      </c>
      <c r="AH34" s="17">
        <v>2717.45</v>
      </c>
    </row>
    <row r="35" spans="1:34" s="5" customFormat="1" ht="16.5" customHeight="1">
      <c r="A35" s="18">
        <v>224</v>
      </c>
      <c r="B35" s="5" t="s">
        <v>77</v>
      </c>
      <c r="C35" s="1" t="s">
        <v>44</v>
      </c>
      <c r="D35" s="2" t="s">
        <v>141</v>
      </c>
      <c r="E35" s="15">
        <v>1945.8</v>
      </c>
      <c r="F35" s="16"/>
      <c r="G35" s="16"/>
      <c r="H35" s="16">
        <v>-19.46</v>
      </c>
      <c r="I35" s="16"/>
      <c r="J35" s="16"/>
      <c r="K35" s="16"/>
      <c r="L35" s="15"/>
      <c r="M35" s="15"/>
      <c r="N35" s="15"/>
      <c r="O35" s="15"/>
      <c r="P35" s="15">
        <v>311.33</v>
      </c>
      <c r="Q35" s="15"/>
      <c r="R35" s="15">
        <v>600</v>
      </c>
      <c r="S35" s="16"/>
      <c r="T35" s="16"/>
      <c r="U35" s="16"/>
      <c r="V35" s="16">
        <v>-484.57</v>
      </c>
      <c r="W35" s="16">
        <v>-64.25</v>
      </c>
      <c r="X35" s="15"/>
      <c r="Y35" s="15">
        <v>401.36</v>
      </c>
      <c r="Z35" s="16"/>
      <c r="AA35" s="16"/>
      <c r="AB35" s="16"/>
      <c r="AC35" s="16"/>
      <c r="AD35" s="16"/>
      <c r="AE35" s="16">
        <v>-239.26</v>
      </c>
      <c r="AF35" s="16">
        <v>-24.42</v>
      </c>
      <c r="AG35" s="16">
        <f>SUM(W35,V35,H35)</f>
        <v>-568.28</v>
      </c>
      <c r="AH35" s="17">
        <v>2426.5300000000002</v>
      </c>
    </row>
    <row r="36" spans="1:34" s="5" customFormat="1" ht="16.5" customHeight="1">
      <c r="A36" s="18">
        <v>243</v>
      </c>
      <c r="B36" s="5" t="s">
        <v>78</v>
      </c>
      <c r="C36" s="1" t="s">
        <v>79</v>
      </c>
      <c r="D36" s="2" t="s">
        <v>137</v>
      </c>
      <c r="E36" s="15">
        <v>3700.85</v>
      </c>
      <c r="F36" s="16"/>
      <c r="G36" s="16"/>
      <c r="H36" s="16"/>
      <c r="I36" s="16"/>
      <c r="J36" s="16"/>
      <c r="K36" s="16">
        <v>-30.8</v>
      </c>
      <c r="L36" s="15"/>
      <c r="M36" s="15"/>
      <c r="N36" s="15"/>
      <c r="O36" s="15"/>
      <c r="P36" s="15">
        <v>444.1</v>
      </c>
      <c r="Q36" s="15"/>
      <c r="R36" s="15">
        <v>600</v>
      </c>
      <c r="S36" s="16"/>
      <c r="T36" s="16"/>
      <c r="U36" s="16"/>
      <c r="V36" s="16"/>
      <c r="W36" s="16">
        <v>-980.14</v>
      </c>
      <c r="X36" s="15">
        <v>1388.5</v>
      </c>
      <c r="Y36" s="15">
        <v>1004.69</v>
      </c>
      <c r="Z36" s="16"/>
      <c r="AA36" s="16"/>
      <c r="AB36" s="16"/>
      <c r="AC36" s="16"/>
      <c r="AD36" s="16"/>
      <c r="AE36" s="16">
        <v>-642.33000000000004</v>
      </c>
      <c r="AF36" s="16">
        <v>-595.58000000000004</v>
      </c>
      <c r="AG36" s="16">
        <f>SUM(W36,K36)</f>
        <v>-1010.9399999999999</v>
      </c>
      <c r="AH36" s="17">
        <v>4889.29</v>
      </c>
    </row>
    <row r="37" spans="1:34" s="5" customFormat="1" ht="16.5" customHeight="1">
      <c r="A37" s="18">
        <v>152</v>
      </c>
      <c r="B37" s="5" t="s">
        <v>80</v>
      </c>
      <c r="C37" s="1" t="s">
        <v>31</v>
      </c>
      <c r="D37" s="2" t="s">
        <v>137</v>
      </c>
      <c r="E37" s="15">
        <v>2499.12</v>
      </c>
      <c r="F37" s="16"/>
      <c r="G37" s="16"/>
      <c r="H37" s="16"/>
      <c r="I37" s="16"/>
      <c r="J37" s="16"/>
      <c r="K37" s="16"/>
      <c r="L37" s="15"/>
      <c r="M37" s="15"/>
      <c r="N37" s="15"/>
      <c r="O37" s="15"/>
      <c r="P37" s="15">
        <v>1199.58</v>
      </c>
      <c r="Q37" s="15"/>
      <c r="R37" s="15">
        <v>600</v>
      </c>
      <c r="S37" s="16"/>
      <c r="T37" s="16"/>
      <c r="U37" s="16"/>
      <c r="V37" s="16"/>
      <c r="W37" s="16"/>
      <c r="X37" s="15">
        <v>904.27</v>
      </c>
      <c r="Y37" s="15"/>
      <c r="Z37" s="16"/>
      <c r="AA37" s="16"/>
      <c r="AB37" s="16"/>
      <c r="AC37" s="16"/>
      <c r="AD37" s="16"/>
      <c r="AE37" s="16">
        <v>-506.32</v>
      </c>
      <c r="AF37" s="16">
        <v>-285.62</v>
      </c>
      <c r="AG37" s="16">
        <f>SUM(U37)</f>
        <v>0</v>
      </c>
      <c r="AH37" s="17">
        <v>4411.03</v>
      </c>
    </row>
    <row r="38" spans="1:34" s="5" customFormat="1" ht="16.5" customHeight="1">
      <c r="A38" s="18">
        <v>109</v>
      </c>
      <c r="B38" s="5" t="s">
        <v>81</v>
      </c>
      <c r="C38" s="1" t="s">
        <v>82</v>
      </c>
      <c r="D38" s="2" t="s">
        <v>137</v>
      </c>
      <c r="E38" s="15">
        <v>5780.5</v>
      </c>
      <c r="F38" s="16"/>
      <c r="G38" s="16"/>
      <c r="H38" s="16"/>
      <c r="I38" s="16">
        <v>-430.94</v>
      </c>
      <c r="J38" s="16"/>
      <c r="K38" s="16">
        <v>-30.8</v>
      </c>
      <c r="L38" s="15"/>
      <c r="M38" s="15"/>
      <c r="N38" s="15"/>
      <c r="O38" s="15"/>
      <c r="P38" s="15">
        <v>3468.3</v>
      </c>
      <c r="Q38" s="15"/>
      <c r="R38" s="15">
        <v>600</v>
      </c>
      <c r="S38" s="16"/>
      <c r="T38" s="16"/>
      <c r="U38" s="16"/>
      <c r="V38" s="16">
        <v>-2238.48</v>
      </c>
      <c r="W38" s="16"/>
      <c r="X38" s="15">
        <v>1674.49</v>
      </c>
      <c r="Y38" s="15"/>
      <c r="Z38" s="16"/>
      <c r="AA38" s="16"/>
      <c r="AB38" s="16"/>
      <c r="AC38" s="16"/>
      <c r="AD38" s="16"/>
      <c r="AE38" s="16">
        <v>-642.33000000000004</v>
      </c>
      <c r="AF38" s="16">
        <v>-1957.9</v>
      </c>
      <c r="AG38" s="16">
        <f>SUM(V38,K38,I38)</f>
        <v>-2700.2200000000003</v>
      </c>
      <c r="AH38" s="17">
        <v>6222.84</v>
      </c>
    </row>
    <row r="39" spans="1:34" s="5" customFormat="1" ht="16.5" customHeight="1">
      <c r="A39" s="18">
        <v>202</v>
      </c>
      <c r="B39" s="5" t="s">
        <v>83</v>
      </c>
      <c r="C39" s="1" t="s">
        <v>42</v>
      </c>
      <c r="D39" s="2" t="s">
        <v>138</v>
      </c>
      <c r="E39" s="15">
        <v>2266.77</v>
      </c>
      <c r="F39" s="16"/>
      <c r="G39" s="16"/>
      <c r="H39" s="16"/>
      <c r="I39" s="16"/>
      <c r="J39" s="16"/>
      <c r="K39" s="16"/>
      <c r="L39" s="15"/>
      <c r="M39" s="15"/>
      <c r="N39" s="15"/>
      <c r="O39" s="15"/>
      <c r="P39" s="15">
        <v>453.35</v>
      </c>
      <c r="Q39" s="15"/>
      <c r="R39" s="15">
        <v>600</v>
      </c>
      <c r="S39" s="16"/>
      <c r="T39" s="16"/>
      <c r="U39" s="16"/>
      <c r="V39" s="16">
        <v>-760.39</v>
      </c>
      <c r="W39" s="16"/>
      <c r="X39" s="15">
        <v>506.11</v>
      </c>
      <c r="Y39" s="15"/>
      <c r="Z39" s="16"/>
      <c r="AA39" s="16"/>
      <c r="AB39" s="16"/>
      <c r="AC39" s="16"/>
      <c r="AD39" s="16">
        <v>-1300.45</v>
      </c>
      <c r="AE39" s="16">
        <v>-354.88</v>
      </c>
      <c r="AF39" s="16">
        <v>-44.11</v>
      </c>
      <c r="AG39" s="16">
        <f>SUM(AD39,V39)</f>
        <v>-2060.84</v>
      </c>
      <c r="AH39" s="17">
        <v>1366.4</v>
      </c>
    </row>
    <row r="40" spans="1:34" s="5" customFormat="1" ht="16.5" customHeight="1">
      <c r="A40" s="18">
        <v>228</v>
      </c>
      <c r="B40" s="5" t="s">
        <v>84</v>
      </c>
      <c r="C40" s="1" t="s">
        <v>68</v>
      </c>
      <c r="D40" s="2" t="s">
        <v>140</v>
      </c>
      <c r="E40" s="15">
        <v>1945.8</v>
      </c>
      <c r="F40" s="16"/>
      <c r="G40" s="16"/>
      <c r="H40" s="16"/>
      <c r="I40" s="16">
        <v>-348.41</v>
      </c>
      <c r="J40" s="16"/>
      <c r="K40" s="16"/>
      <c r="L40" s="15"/>
      <c r="M40" s="15"/>
      <c r="N40" s="15"/>
      <c r="O40" s="15"/>
      <c r="P40" s="15">
        <v>272.41000000000003</v>
      </c>
      <c r="Q40" s="15"/>
      <c r="R40" s="15">
        <v>600</v>
      </c>
      <c r="S40" s="16"/>
      <c r="T40" s="16"/>
      <c r="U40" s="16"/>
      <c r="V40" s="16"/>
      <c r="W40" s="16">
        <v>-211.55</v>
      </c>
      <c r="X40" s="15">
        <v>506.11</v>
      </c>
      <c r="Y40" s="15"/>
      <c r="Z40" s="16"/>
      <c r="AA40" s="16"/>
      <c r="AB40" s="16"/>
      <c r="AC40" s="16"/>
      <c r="AD40" s="16"/>
      <c r="AE40" s="16">
        <v>-245.18</v>
      </c>
      <c r="AF40" s="16">
        <v>-28.92</v>
      </c>
      <c r="AG40" s="16">
        <f>SUM(W40,I40)</f>
        <v>-559.96</v>
      </c>
      <c r="AH40" s="17">
        <v>2490.2600000000002</v>
      </c>
    </row>
    <row r="41" spans="1:34" s="5" customFormat="1" ht="16.5" customHeight="1">
      <c r="A41" s="18">
        <v>163</v>
      </c>
      <c r="B41" s="5" t="s">
        <v>85</v>
      </c>
      <c r="C41" s="1" t="s">
        <v>54</v>
      </c>
      <c r="D41" s="2" t="s">
        <v>144</v>
      </c>
      <c r="E41" s="15">
        <v>9169.2900000000009</v>
      </c>
      <c r="F41" s="16"/>
      <c r="G41" s="16"/>
      <c r="H41" s="16">
        <v>-91.69</v>
      </c>
      <c r="I41" s="16">
        <v>-2355.6999999999998</v>
      </c>
      <c r="J41" s="16"/>
      <c r="K41" s="16"/>
      <c r="L41" s="15"/>
      <c r="M41" s="15"/>
      <c r="N41" s="15"/>
      <c r="O41" s="15"/>
      <c r="P41" s="15">
        <v>4217.87</v>
      </c>
      <c r="Q41" s="15"/>
      <c r="R41" s="15">
        <v>600</v>
      </c>
      <c r="S41" s="16"/>
      <c r="T41" s="16"/>
      <c r="U41" s="16"/>
      <c r="V41" s="16">
        <v>-629.72</v>
      </c>
      <c r="W41" s="16"/>
      <c r="X41" s="15"/>
      <c r="Y41" s="15">
        <v>401.36</v>
      </c>
      <c r="Z41" s="16"/>
      <c r="AA41" s="16"/>
      <c r="AB41" s="16"/>
      <c r="AC41" s="16"/>
      <c r="AD41" s="16"/>
      <c r="AE41" s="16">
        <v>-642.33000000000004</v>
      </c>
      <c r="AF41" s="16">
        <v>-2589.4299999999998</v>
      </c>
      <c r="AG41" s="16">
        <f>SUM(V41,I41,H41)</f>
        <v>-3077.11</v>
      </c>
      <c r="AH41" s="17">
        <v>8079.65</v>
      </c>
    </row>
    <row r="42" spans="1:34" s="5" customFormat="1" ht="16.5" customHeight="1">
      <c r="A42" s="18">
        <v>100</v>
      </c>
      <c r="B42" s="5" t="s">
        <v>86</v>
      </c>
      <c r="C42" s="1" t="s">
        <v>42</v>
      </c>
      <c r="D42" s="2" t="s">
        <v>137</v>
      </c>
      <c r="E42" s="15">
        <v>2755.28</v>
      </c>
      <c r="F42" s="16"/>
      <c r="G42" s="16"/>
      <c r="H42" s="16"/>
      <c r="I42" s="16">
        <v>-430.94</v>
      </c>
      <c r="J42" s="16"/>
      <c r="K42" s="16"/>
      <c r="L42" s="15"/>
      <c r="M42" s="15"/>
      <c r="N42" s="15"/>
      <c r="O42" s="15"/>
      <c r="P42" s="15">
        <v>1708.27</v>
      </c>
      <c r="Q42" s="15"/>
      <c r="R42" s="15">
        <v>600</v>
      </c>
      <c r="S42" s="16"/>
      <c r="T42" s="16"/>
      <c r="U42" s="16"/>
      <c r="V42" s="16"/>
      <c r="W42" s="16"/>
      <c r="X42" s="15">
        <v>855.68</v>
      </c>
      <c r="Y42" s="15"/>
      <c r="Z42" s="16"/>
      <c r="AA42" s="16"/>
      <c r="AB42" s="16"/>
      <c r="AC42" s="16"/>
      <c r="AD42" s="16"/>
      <c r="AE42" s="16">
        <v>-585.11</v>
      </c>
      <c r="AF42" s="16">
        <v>-432.52</v>
      </c>
      <c r="AG42" s="16">
        <f>SUM(I42)</f>
        <v>-430.94</v>
      </c>
      <c r="AH42" s="17">
        <v>4470.66</v>
      </c>
    </row>
    <row r="43" spans="1:34" s="5" customFormat="1" ht="16.5" customHeight="1">
      <c r="A43" s="18">
        <v>181</v>
      </c>
      <c r="B43" s="5" t="s">
        <v>87</v>
      </c>
      <c r="C43" s="1" t="s">
        <v>33</v>
      </c>
      <c r="D43" s="2" t="s">
        <v>137</v>
      </c>
      <c r="E43" s="15">
        <v>2380.11</v>
      </c>
      <c r="F43" s="16"/>
      <c r="G43" s="16">
        <v>-2.38</v>
      </c>
      <c r="H43" s="16">
        <v>-23.8</v>
      </c>
      <c r="I43" s="16">
        <v>-348.41</v>
      </c>
      <c r="J43" s="16"/>
      <c r="K43" s="16">
        <v>-19.52</v>
      </c>
      <c r="L43" s="15"/>
      <c r="M43" s="15"/>
      <c r="N43" s="15"/>
      <c r="O43" s="15"/>
      <c r="P43" s="15">
        <v>904.44</v>
      </c>
      <c r="Q43" s="15"/>
      <c r="R43" s="15">
        <v>600</v>
      </c>
      <c r="S43" s="16">
        <v>-23.99</v>
      </c>
      <c r="T43" s="16">
        <v>-15.5</v>
      </c>
      <c r="U43" s="16"/>
      <c r="V43" s="16"/>
      <c r="W43" s="16">
        <v>-1458.1</v>
      </c>
      <c r="X43" s="15">
        <v>843.77</v>
      </c>
      <c r="Y43" s="15">
        <v>938.66</v>
      </c>
      <c r="Z43" s="16"/>
      <c r="AA43" s="16"/>
      <c r="AB43" s="16"/>
      <c r="AC43" s="16"/>
      <c r="AD43" s="16"/>
      <c r="AE43" s="16">
        <v>-557.36</v>
      </c>
      <c r="AF43" s="16">
        <v>-335.88</v>
      </c>
      <c r="AG43" s="16">
        <f>SUM(W43,T43,S43,K43,I43,H43,G43)</f>
        <v>-1891.7</v>
      </c>
      <c r="AH43" s="17">
        <v>2882.04</v>
      </c>
    </row>
    <row r="44" spans="1:34" s="5" customFormat="1" ht="16.5" customHeight="1">
      <c r="A44" s="18">
        <v>164</v>
      </c>
      <c r="B44" s="5" t="s">
        <v>88</v>
      </c>
      <c r="C44" s="1" t="s">
        <v>89</v>
      </c>
      <c r="D44" s="2" t="s">
        <v>137</v>
      </c>
      <c r="E44" s="15">
        <v>1693.48</v>
      </c>
      <c r="F44" s="16"/>
      <c r="G44" s="16">
        <v>-1.69</v>
      </c>
      <c r="H44" s="16"/>
      <c r="I44" s="16"/>
      <c r="J44" s="16"/>
      <c r="K44" s="16">
        <v>-15.4</v>
      </c>
      <c r="L44" s="15"/>
      <c r="M44" s="15"/>
      <c r="N44" s="15"/>
      <c r="O44" s="15"/>
      <c r="P44" s="15">
        <v>779</v>
      </c>
      <c r="Q44" s="15"/>
      <c r="R44" s="15">
        <v>600</v>
      </c>
      <c r="S44" s="16"/>
      <c r="T44" s="16"/>
      <c r="U44" s="16"/>
      <c r="V44" s="16"/>
      <c r="W44" s="16"/>
      <c r="X44" s="15">
        <v>291.31</v>
      </c>
      <c r="Y44" s="15"/>
      <c r="Z44" s="16"/>
      <c r="AA44" s="16"/>
      <c r="AB44" s="16"/>
      <c r="AC44" s="16"/>
      <c r="AD44" s="16"/>
      <c r="AE44" s="16">
        <v>-248.74</v>
      </c>
      <c r="AF44" s="16">
        <v>-45.83</v>
      </c>
      <c r="AG44" s="16">
        <f>SUM(K44,G44)</f>
        <v>-17.09</v>
      </c>
      <c r="AH44" s="17">
        <v>3052.13</v>
      </c>
    </row>
    <row r="45" spans="1:34" s="5" customFormat="1" ht="16.5" customHeight="1">
      <c r="A45" s="18">
        <v>171</v>
      </c>
      <c r="B45" s="5" t="s">
        <v>90</v>
      </c>
      <c r="C45" s="1" t="s">
        <v>42</v>
      </c>
      <c r="D45" s="2" t="s">
        <v>137</v>
      </c>
      <c r="E45" s="15">
        <v>2499.12</v>
      </c>
      <c r="F45" s="16"/>
      <c r="G45" s="16"/>
      <c r="H45" s="16">
        <v>-24.99</v>
      </c>
      <c r="I45" s="16">
        <v>-1062.8800000000001</v>
      </c>
      <c r="J45" s="16">
        <v>-1027.8900000000001</v>
      </c>
      <c r="K45" s="16"/>
      <c r="L45" s="15"/>
      <c r="M45" s="15"/>
      <c r="N45" s="15"/>
      <c r="O45" s="15"/>
      <c r="P45" s="15">
        <v>1099.6099999999999</v>
      </c>
      <c r="Q45" s="15"/>
      <c r="R45" s="15">
        <v>600</v>
      </c>
      <c r="S45" s="16">
        <v>-28.7</v>
      </c>
      <c r="T45" s="16">
        <v>-197.6</v>
      </c>
      <c r="U45" s="16">
        <v>-50.14</v>
      </c>
      <c r="V45" s="16"/>
      <c r="W45" s="16">
        <v>-345.62</v>
      </c>
      <c r="X45" s="15">
        <v>1155.68</v>
      </c>
      <c r="Y45" s="15">
        <v>765.05</v>
      </c>
      <c r="Z45" s="16"/>
      <c r="AA45" s="16"/>
      <c r="AB45" s="16">
        <v>-93.13</v>
      </c>
      <c r="AC45" s="16">
        <v>-25</v>
      </c>
      <c r="AD45" s="16"/>
      <c r="AE45" s="16">
        <v>-607.14</v>
      </c>
      <c r="AF45" s="16">
        <v>-237.87</v>
      </c>
      <c r="AG45" s="16">
        <f>SUM(AC45,AB45,W45,U45,T45,S45,J45,I45,H45)</f>
        <v>-2855.95</v>
      </c>
      <c r="AH45" s="17">
        <v>2418.5</v>
      </c>
    </row>
    <row r="46" spans="1:34" s="5" customFormat="1" ht="16.5" customHeight="1">
      <c r="A46" s="18">
        <v>205</v>
      </c>
      <c r="B46" s="5" t="s">
        <v>91</v>
      </c>
      <c r="C46" s="1" t="s">
        <v>31</v>
      </c>
      <c r="D46" s="2" t="s">
        <v>140</v>
      </c>
      <c r="E46" s="15">
        <v>2266.77</v>
      </c>
      <c r="F46" s="16"/>
      <c r="G46" s="16"/>
      <c r="H46" s="16">
        <v>-22.67</v>
      </c>
      <c r="I46" s="16"/>
      <c r="J46" s="16"/>
      <c r="K46" s="16">
        <v>-15.4</v>
      </c>
      <c r="L46" s="15"/>
      <c r="M46" s="15"/>
      <c r="N46" s="15"/>
      <c r="O46" s="15"/>
      <c r="P46" s="15">
        <v>453.35</v>
      </c>
      <c r="Q46" s="15"/>
      <c r="R46" s="15">
        <v>600</v>
      </c>
      <c r="S46" s="16"/>
      <c r="T46" s="16"/>
      <c r="U46" s="16"/>
      <c r="V46" s="16"/>
      <c r="W46" s="16">
        <v>-205.85</v>
      </c>
      <c r="X46" s="15">
        <v>300</v>
      </c>
      <c r="Y46" s="15"/>
      <c r="Z46" s="16"/>
      <c r="AA46" s="16"/>
      <c r="AB46" s="16"/>
      <c r="AC46" s="16"/>
      <c r="AD46" s="16"/>
      <c r="AE46" s="16">
        <v>-332.21</v>
      </c>
      <c r="AF46" s="16">
        <v>-58.79</v>
      </c>
      <c r="AG46" s="16">
        <f>SUM(W46,K46,H46)</f>
        <v>-243.92000000000002</v>
      </c>
      <c r="AH46" s="17">
        <v>2985.2</v>
      </c>
    </row>
    <row r="47" spans="1:34" s="5" customFormat="1" ht="16.5" customHeight="1">
      <c r="A47" s="18">
        <v>269</v>
      </c>
      <c r="B47" s="5" t="s">
        <v>92</v>
      </c>
      <c r="C47" s="1" t="s">
        <v>63</v>
      </c>
      <c r="D47" s="2" t="s">
        <v>137</v>
      </c>
      <c r="E47" s="15">
        <v>1055.29</v>
      </c>
      <c r="F47" s="16"/>
      <c r="G47" s="16">
        <v>-1.06</v>
      </c>
      <c r="H47" s="16"/>
      <c r="I47" s="16"/>
      <c r="J47" s="16"/>
      <c r="K47" s="16"/>
      <c r="L47" s="15"/>
      <c r="M47" s="15"/>
      <c r="N47" s="15"/>
      <c r="O47" s="15"/>
      <c r="P47" s="15"/>
      <c r="Q47" s="15"/>
      <c r="R47" s="15">
        <v>600</v>
      </c>
      <c r="S47" s="16"/>
      <c r="T47" s="16"/>
      <c r="U47" s="16"/>
      <c r="V47" s="16"/>
      <c r="W47" s="16"/>
      <c r="X47" s="15"/>
      <c r="Y47" s="15"/>
      <c r="Z47" s="16"/>
      <c r="AA47" s="16"/>
      <c r="AB47" s="16"/>
      <c r="AC47" s="16"/>
      <c r="AD47" s="16"/>
      <c r="AE47" s="16">
        <v>-84.42</v>
      </c>
      <c r="AF47" s="16">
        <v>0</v>
      </c>
      <c r="AG47" s="16">
        <f>SUM(G47)</f>
        <v>-1.06</v>
      </c>
      <c r="AH47" s="17">
        <v>1569.81</v>
      </c>
    </row>
    <row r="48" spans="1:34" s="5" customFormat="1" ht="16.5" customHeight="1">
      <c r="A48" s="18">
        <v>176</v>
      </c>
      <c r="B48" s="5" t="s">
        <v>93</v>
      </c>
      <c r="C48" s="1" t="s">
        <v>89</v>
      </c>
      <c r="D48" s="2" t="s">
        <v>137</v>
      </c>
      <c r="E48" s="15">
        <v>1693.48</v>
      </c>
      <c r="F48" s="16"/>
      <c r="G48" s="16">
        <v>-1.69</v>
      </c>
      <c r="H48" s="16">
        <v>-16.93</v>
      </c>
      <c r="I48" s="16"/>
      <c r="J48" s="16"/>
      <c r="K48" s="16">
        <v>-30.8</v>
      </c>
      <c r="L48" s="15"/>
      <c r="M48" s="15"/>
      <c r="N48" s="15"/>
      <c r="O48" s="15"/>
      <c r="P48" s="15">
        <v>711.26</v>
      </c>
      <c r="Q48" s="15"/>
      <c r="R48" s="15">
        <v>600</v>
      </c>
      <c r="S48" s="16"/>
      <c r="T48" s="16"/>
      <c r="U48" s="16"/>
      <c r="V48" s="16"/>
      <c r="W48" s="16"/>
      <c r="X48" s="15">
        <v>291.31</v>
      </c>
      <c r="Y48" s="15"/>
      <c r="Z48" s="16"/>
      <c r="AA48" s="16"/>
      <c r="AB48" s="16"/>
      <c r="AC48" s="16"/>
      <c r="AD48" s="16"/>
      <c r="AE48" s="16">
        <v>-242.64</v>
      </c>
      <c r="AF48" s="16">
        <v>-41.21</v>
      </c>
      <c r="AG48" s="16">
        <f>SUM(K48,H48,G48)</f>
        <v>-49.42</v>
      </c>
      <c r="AH48" s="17">
        <v>2962.78</v>
      </c>
    </row>
    <row r="49" spans="1:34" s="5" customFormat="1" ht="16.5" customHeight="1">
      <c r="A49" s="18">
        <v>148</v>
      </c>
      <c r="B49" s="5" t="s">
        <v>94</v>
      </c>
      <c r="C49" s="1" t="s">
        <v>56</v>
      </c>
      <c r="D49" s="2" t="s">
        <v>137</v>
      </c>
      <c r="E49" s="15">
        <v>1129.28</v>
      </c>
      <c r="F49" s="16">
        <v>-352.93</v>
      </c>
      <c r="G49" s="16">
        <v>-1.1299999999999999</v>
      </c>
      <c r="H49" s="16"/>
      <c r="I49" s="16"/>
      <c r="J49" s="16"/>
      <c r="K49" s="16">
        <v>-61.6</v>
      </c>
      <c r="L49" s="15">
        <v>417.63</v>
      </c>
      <c r="M49" s="15">
        <v>110.08</v>
      </c>
      <c r="N49" s="15"/>
      <c r="O49" s="15"/>
      <c r="P49" s="15">
        <v>564.64</v>
      </c>
      <c r="Q49" s="15"/>
      <c r="R49" s="15">
        <v>600</v>
      </c>
      <c r="S49" s="16"/>
      <c r="T49" s="16"/>
      <c r="U49" s="16"/>
      <c r="V49" s="16"/>
      <c r="W49" s="16">
        <v>-508.93</v>
      </c>
      <c r="X49" s="15">
        <v>107.89</v>
      </c>
      <c r="Y49" s="15"/>
      <c r="Z49" s="16"/>
      <c r="AA49" s="16">
        <v>-87.39</v>
      </c>
      <c r="AB49" s="16"/>
      <c r="AC49" s="16"/>
      <c r="AD49" s="16"/>
      <c r="AE49" s="16">
        <v>-201.79</v>
      </c>
      <c r="AF49" s="16">
        <v>0</v>
      </c>
      <c r="AG49" s="16">
        <f>SUM(AA49,W49,K49,G49,F49)</f>
        <v>-1011.98</v>
      </c>
      <c r="AH49" s="17">
        <v>1715.75</v>
      </c>
    </row>
    <row r="50" spans="1:34" s="5" customFormat="1" ht="16.5" customHeight="1">
      <c r="A50" s="18">
        <v>239</v>
      </c>
      <c r="B50" s="5" t="s">
        <v>95</v>
      </c>
      <c r="C50" s="1" t="s">
        <v>49</v>
      </c>
      <c r="D50" s="2" t="s">
        <v>137</v>
      </c>
      <c r="E50" s="15">
        <v>1314.21</v>
      </c>
      <c r="F50" s="16"/>
      <c r="G50" s="16"/>
      <c r="H50" s="16"/>
      <c r="I50" s="16"/>
      <c r="J50" s="16"/>
      <c r="K50" s="16"/>
      <c r="L50" s="15"/>
      <c r="M50" s="15"/>
      <c r="N50" s="15"/>
      <c r="O50" s="15"/>
      <c r="P50" s="15">
        <v>157.71</v>
      </c>
      <c r="Q50" s="15"/>
      <c r="R50" s="15">
        <v>600</v>
      </c>
      <c r="S50" s="16"/>
      <c r="T50" s="16"/>
      <c r="U50" s="16"/>
      <c r="V50" s="16"/>
      <c r="W50" s="16"/>
      <c r="X50" s="15"/>
      <c r="Y50" s="15"/>
      <c r="Z50" s="16"/>
      <c r="AA50" s="16"/>
      <c r="AB50" s="16"/>
      <c r="AC50" s="16"/>
      <c r="AD50" s="16"/>
      <c r="AE50" s="16">
        <v>-117.75</v>
      </c>
      <c r="AF50" s="16">
        <v>0</v>
      </c>
      <c r="AG50" s="16">
        <f>SUM(U50)</f>
        <v>0</v>
      </c>
      <c r="AH50" s="17">
        <v>1954.17</v>
      </c>
    </row>
    <row r="51" spans="1:34" s="5" customFormat="1" ht="16.5" customHeight="1">
      <c r="A51" s="18">
        <v>44</v>
      </c>
      <c r="B51" s="5" t="s">
        <v>96</v>
      </c>
      <c r="C51" s="1" t="s">
        <v>42</v>
      </c>
      <c r="D51" s="2" t="s">
        <v>144</v>
      </c>
      <c r="E51" s="15">
        <v>2755.28</v>
      </c>
      <c r="F51" s="16"/>
      <c r="G51" s="16"/>
      <c r="H51" s="16">
        <v>-27.55</v>
      </c>
      <c r="I51" s="16">
        <v>-51.74</v>
      </c>
      <c r="J51" s="16"/>
      <c r="K51" s="16"/>
      <c r="L51" s="15"/>
      <c r="M51" s="15"/>
      <c r="N51" s="15"/>
      <c r="O51" s="15"/>
      <c r="P51" s="15">
        <v>2094.0100000000002</v>
      </c>
      <c r="Q51" s="15"/>
      <c r="R51" s="15">
        <v>600</v>
      </c>
      <c r="S51" s="16"/>
      <c r="T51" s="16"/>
      <c r="U51" s="16"/>
      <c r="V51" s="16"/>
      <c r="W51" s="16">
        <v>-1014.62</v>
      </c>
      <c r="X51" s="15">
        <v>506.11</v>
      </c>
      <c r="Y51" s="15"/>
      <c r="Z51" s="16"/>
      <c r="AA51" s="16"/>
      <c r="AB51" s="16"/>
      <c r="AC51" s="16"/>
      <c r="AD51" s="16"/>
      <c r="AE51" s="16">
        <v>-589.09</v>
      </c>
      <c r="AF51" s="16">
        <v>-350.97</v>
      </c>
      <c r="AG51" s="16">
        <f>SUM(W51,I51,H51)</f>
        <v>-1093.9099999999999</v>
      </c>
      <c r="AH51" s="17">
        <v>3921.43</v>
      </c>
    </row>
    <row r="52" spans="1:34" s="5" customFormat="1" ht="16.5" customHeight="1">
      <c r="A52" s="18">
        <v>244</v>
      </c>
      <c r="B52" s="5" t="s">
        <v>97</v>
      </c>
      <c r="C52" s="1" t="s">
        <v>54</v>
      </c>
      <c r="D52" s="2" t="s">
        <v>137</v>
      </c>
      <c r="E52" s="15">
        <v>7920.78</v>
      </c>
      <c r="F52" s="16"/>
      <c r="G52" s="16"/>
      <c r="H52" s="16">
        <v>-79.209999999999994</v>
      </c>
      <c r="I52" s="16">
        <v>-111.89</v>
      </c>
      <c r="J52" s="16"/>
      <c r="K52" s="16"/>
      <c r="L52" s="15"/>
      <c r="M52" s="15"/>
      <c r="N52" s="15"/>
      <c r="O52" s="15"/>
      <c r="P52" s="15">
        <v>950.49</v>
      </c>
      <c r="Q52" s="15"/>
      <c r="R52" s="15">
        <v>600</v>
      </c>
      <c r="S52" s="16"/>
      <c r="T52" s="16"/>
      <c r="U52" s="16"/>
      <c r="V52" s="16"/>
      <c r="W52" s="16">
        <v>-1004.18</v>
      </c>
      <c r="X52" s="15"/>
      <c r="Y52" s="15"/>
      <c r="Z52" s="16"/>
      <c r="AA52" s="16"/>
      <c r="AB52" s="16"/>
      <c r="AC52" s="16"/>
      <c r="AD52" s="16"/>
      <c r="AE52" s="16">
        <v>-642.33000000000004</v>
      </c>
      <c r="AF52" s="16">
        <v>-1393.6</v>
      </c>
      <c r="AG52" s="16">
        <f>SUM(W52,I52,H52)</f>
        <v>-1195.28</v>
      </c>
      <c r="AH52" s="17">
        <v>6240.06</v>
      </c>
    </row>
    <row r="53" spans="1:34" s="5" customFormat="1" ht="16.5" customHeight="1">
      <c r="A53" s="18">
        <v>172</v>
      </c>
      <c r="B53" s="5" t="s">
        <v>98</v>
      </c>
      <c r="C53" s="1" t="s">
        <v>42</v>
      </c>
      <c r="D53" s="2" t="s">
        <v>137</v>
      </c>
      <c r="E53" s="15">
        <v>2499.12</v>
      </c>
      <c r="F53" s="16"/>
      <c r="G53" s="16">
        <v>-2.5</v>
      </c>
      <c r="H53" s="16">
        <v>-24.99</v>
      </c>
      <c r="I53" s="16"/>
      <c r="J53" s="16">
        <v>-878.97</v>
      </c>
      <c r="K53" s="16">
        <v>-37.07</v>
      </c>
      <c r="L53" s="15"/>
      <c r="M53" s="15"/>
      <c r="N53" s="15"/>
      <c r="O53" s="15"/>
      <c r="P53" s="15">
        <v>1099.6099999999999</v>
      </c>
      <c r="Q53" s="15"/>
      <c r="R53" s="15">
        <v>600</v>
      </c>
      <c r="S53" s="16"/>
      <c r="T53" s="16"/>
      <c r="U53" s="16"/>
      <c r="V53" s="16"/>
      <c r="W53" s="16">
        <v>-553.41999999999996</v>
      </c>
      <c r="X53" s="15">
        <v>855.68</v>
      </c>
      <c r="Y53" s="15"/>
      <c r="Z53" s="16"/>
      <c r="AA53" s="16"/>
      <c r="AB53" s="16"/>
      <c r="AC53" s="16"/>
      <c r="AD53" s="16"/>
      <c r="AE53" s="16">
        <v>-489.98</v>
      </c>
      <c r="AF53" s="16">
        <v>-79.58</v>
      </c>
      <c r="AG53" s="16">
        <f>SUM(W53,K53,J53,H53,G53)</f>
        <v>-1496.95</v>
      </c>
      <c r="AH53" s="17">
        <v>2987.9</v>
      </c>
    </row>
    <row r="54" spans="1:34" s="5" customFormat="1" ht="16.5" customHeight="1">
      <c r="A54" s="18">
        <v>136</v>
      </c>
      <c r="B54" s="5" t="s">
        <v>99</v>
      </c>
      <c r="C54" s="1" t="s">
        <v>89</v>
      </c>
      <c r="D54" s="2" t="s">
        <v>137</v>
      </c>
      <c r="E54" s="15">
        <v>1778.15</v>
      </c>
      <c r="F54" s="16"/>
      <c r="G54" s="16">
        <v>-1.78</v>
      </c>
      <c r="H54" s="16"/>
      <c r="I54" s="16"/>
      <c r="J54" s="16"/>
      <c r="K54" s="16"/>
      <c r="L54" s="15"/>
      <c r="M54" s="15"/>
      <c r="N54" s="15"/>
      <c r="O54" s="15"/>
      <c r="P54" s="15">
        <v>924.64</v>
      </c>
      <c r="Q54" s="15"/>
      <c r="R54" s="15">
        <v>600</v>
      </c>
      <c r="S54" s="16"/>
      <c r="T54" s="16">
        <v>-99.91</v>
      </c>
      <c r="U54" s="16"/>
      <c r="V54" s="16"/>
      <c r="W54" s="16">
        <v>-734</v>
      </c>
      <c r="X54" s="15">
        <v>482.1</v>
      </c>
      <c r="Y54" s="15"/>
      <c r="Z54" s="16"/>
      <c r="AA54" s="16"/>
      <c r="AB54" s="16"/>
      <c r="AC54" s="16"/>
      <c r="AD54" s="16"/>
      <c r="AE54" s="16">
        <v>-350.33</v>
      </c>
      <c r="AF54" s="16">
        <v>-27.13</v>
      </c>
      <c r="AG54" s="16">
        <f>SUM(W54,T54,G54)</f>
        <v>-835.68999999999994</v>
      </c>
      <c r="AH54" s="17">
        <v>2571.7399999999998</v>
      </c>
    </row>
    <row r="55" spans="1:34" s="5" customFormat="1" ht="16.5" customHeight="1">
      <c r="A55" s="18">
        <v>242</v>
      </c>
      <c r="B55" s="5" t="s">
        <v>100</v>
      </c>
      <c r="C55" s="1" t="s">
        <v>101</v>
      </c>
      <c r="D55" s="2" t="s">
        <v>137</v>
      </c>
      <c r="E55" s="15">
        <v>3700.85</v>
      </c>
      <c r="F55" s="16"/>
      <c r="G55" s="16"/>
      <c r="H55" s="16"/>
      <c r="I55" s="16"/>
      <c r="J55" s="16"/>
      <c r="K55" s="16">
        <v>-46.2</v>
      </c>
      <c r="L55" s="15"/>
      <c r="M55" s="15"/>
      <c r="N55" s="15"/>
      <c r="O55" s="15"/>
      <c r="P55" s="15">
        <v>444.1</v>
      </c>
      <c r="Q55" s="15"/>
      <c r="R55" s="15">
        <v>600</v>
      </c>
      <c r="S55" s="16">
        <v>-42.47</v>
      </c>
      <c r="T55" s="16">
        <v>-424.52</v>
      </c>
      <c r="U55" s="16"/>
      <c r="V55" s="16"/>
      <c r="W55" s="16">
        <v>-815.42</v>
      </c>
      <c r="X55" s="15">
        <v>300</v>
      </c>
      <c r="Y55" s="15">
        <v>1004.69</v>
      </c>
      <c r="Z55" s="16"/>
      <c r="AA55" s="16"/>
      <c r="AB55" s="16"/>
      <c r="AC55" s="16"/>
      <c r="AD55" s="16"/>
      <c r="AE55" s="16">
        <v>-599.46</v>
      </c>
      <c r="AF55" s="16">
        <v>-464.44</v>
      </c>
      <c r="AG55" s="16">
        <f>SUM(W55,T55,S55,K55)</f>
        <v>-1328.6100000000001</v>
      </c>
      <c r="AH55" s="17">
        <v>3657.13</v>
      </c>
    </row>
    <row r="56" spans="1:34" s="5" customFormat="1" ht="16.5" customHeight="1">
      <c r="A56" s="18">
        <v>142</v>
      </c>
      <c r="B56" s="5" t="s">
        <v>102</v>
      </c>
      <c r="C56" s="1" t="s">
        <v>54</v>
      </c>
      <c r="D56" s="2" t="s">
        <v>137</v>
      </c>
      <c r="E56" s="15">
        <v>9169.2900000000009</v>
      </c>
      <c r="F56" s="16"/>
      <c r="G56" s="16"/>
      <c r="H56" s="16">
        <v>-91.69</v>
      </c>
      <c r="I56" s="16">
        <v>-430.94</v>
      </c>
      <c r="J56" s="16"/>
      <c r="K56" s="16"/>
      <c r="L56" s="15"/>
      <c r="M56" s="15"/>
      <c r="N56" s="15"/>
      <c r="O56" s="15"/>
      <c r="P56" s="15">
        <v>4584.6499999999996</v>
      </c>
      <c r="Q56" s="15"/>
      <c r="R56" s="15">
        <v>600</v>
      </c>
      <c r="S56" s="16"/>
      <c r="T56" s="16"/>
      <c r="U56" s="16">
        <v>-954.03</v>
      </c>
      <c r="V56" s="16"/>
      <c r="W56" s="16"/>
      <c r="X56" s="15"/>
      <c r="Y56" s="15">
        <v>938.66</v>
      </c>
      <c r="Z56" s="16"/>
      <c r="AA56" s="16"/>
      <c r="AB56" s="16"/>
      <c r="AC56" s="16"/>
      <c r="AD56" s="16"/>
      <c r="AE56" s="16">
        <v>-642.33000000000004</v>
      </c>
      <c r="AF56" s="16">
        <v>-2994.46</v>
      </c>
      <c r="AG56" s="16">
        <f>SUM(U56,I56,H56)</f>
        <v>-1476.66</v>
      </c>
      <c r="AH56" s="17">
        <v>10179.15</v>
      </c>
    </row>
    <row r="57" spans="1:34" s="5" customFormat="1" ht="16.5" customHeight="1">
      <c r="A57" s="18">
        <v>117</v>
      </c>
      <c r="B57" s="5" t="s">
        <v>103</v>
      </c>
      <c r="C57" s="1" t="s">
        <v>31</v>
      </c>
      <c r="D57" s="2" t="s">
        <v>137</v>
      </c>
      <c r="E57" s="15">
        <v>3257.94</v>
      </c>
      <c r="F57" s="16"/>
      <c r="G57" s="16">
        <v>-3.26</v>
      </c>
      <c r="H57" s="16"/>
      <c r="I57" s="16">
        <v>-1450.58</v>
      </c>
      <c r="J57" s="16"/>
      <c r="K57" s="16"/>
      <c r="L57" s="15"/>
      <c r="M57" s="15"/>
      <c r="N57" s="15"/>
      <c r="O57" s="15"/>
      <c r="P57" s="15">
        <v>1759.29</v>
      </c>
      <c r="Q57" s="15"/>
      <c r="R57" s="15">
        <v>600</v>
      </c>
      <c r="S57" s="16"/>
      <c r="T57" s="16"/>
      <c r="U57" s="16"/>
      <c r="V57" s="16"/>
      <c r="W57" s="16"/>
      <c r="X57" s="15">
        <v>649.57000000000005</v>
      </c>
      <c r="Y57" s="15"/>
      <c r="Z57" s="16"/>
      <c r="AA57" s="16"/>
      <c r="AB57" s="16"/>
      <c r="AC57" s="16"/>
      <c r="AD57" s="16"/>
      <c r="AE57" s="16">
        <v>-623.34</v>
      </c>
      <c r="AF57" s="16">
        <v>-465.45</v>
      </c>
      <c r="AG57" s="16">
        <f>SUM(I57,G57)</f>
        <v>-1453.84</v>
      </c>
      <c r="AH57" s="17">
        <v>3724.17</v>
      </c>
    </row>
    <row r="58" spans="1:34" s="5" customFormat="1" ht="16.5" customHeight="1">
      <c r="A58" s="18">
        <v>263</v>
      </c>
      <c r="B58" s="5" t="s">
        <v>104</v>
      </c>
      <c r="C58" s="1" t="s">
        <v>63</v>
      </c>
      <c r="D58" s="2" t="s">
        <v>143</v>
      </c>
      <c r="E58" s="15">
        <v>1055.29</v>
      </c>
      <c r="F58" s="16"/>
      <c r="G58" s="16"/>
      <c r="H58" s="16"/>
      <c r="I58" s="16"/>
      <c r="J58" s="16"/>
      <c r="K58" s="16"/>
      <c r="L58" s="15"/>
      <c r="M58" s="15"/>
      <c r="N58" s="15"/>
      <c r="O58" s="15"/>
      <c r="P58" s="15">
        <v>21.11</v>
      </c>
      <c r="Q58" s="15"/>
      <c r="R58" s="15">
        <v>600</v>
      </c>
      <c r="S58" s="16"/>
      <c r="T58" s="16"/>
      <c r="U58" s="16"/>
      <c r="V58" s="16"/>
      <c r="W58" s="16"/>
      <c r="X58" s="15"/>
      <c r="Y58" s="15"/>
      <c r="Z58" s="16"/>
      <c r="AA58" s="16"/>
      <c r="AB58" s="16"/>
      <c r="AC58" s="16"/>
      <c r="AD58" s="16">
        <v>-886.29</v>
      </c>
      <c r="AE58" s="16">
        <v>-86.11</v>
      </c>
      <c r="AF58" s="16">
        <v>0</v>
      </c>
      <c r="AG58" s="16">
        <f>SUM(AD58)</f>
        <v>-886.29</v>
      </c>
      <c r="AH58" s="17">
        <v>704</v>
      </c>
    </row>
    <row r="59" spans="1:34" s="5" customFormat="1" ht="16.5" customHeight="1">
      <c r="A59" s="18">
        <v>177</v>
      </c>
      <c r="B59" s="5" t="s">
        <v>105</v>
      </c>
      <c r="C59" s="1" t="s">
        <v>56</v>
      </c>
      <c r="D59" s="2" t="s">
        <v>137</v>
      </c>
      <c r="E59" s="15">
        <v>1290.5999999999999</v>
      </c>
      <c r="F59" s="16"/>
      <c r="G59" s="16">
        <v>-1.29</v>
      </c>
      <c r="H59" s="16"/>
      <c r="I59" s="16"/>
      <c r="J59" s="16"/>
      <c r="K59" s="16">
        <v>-77</v>
      </c>
      <c r="L59" s="15"/>
      <c r="M59" s="15"/>
      <c r="N59" s="15"/>
      <c r="O59" s="15"/>
      <c r="P59" s="15">
        <v>542.04999999999995</v>
      </c>
      <c r="Q59" s="15"/>
      <c r="R59" s="15">
        <v>600</v>
      </c>
      <c r="S59" s="16">
        <v>-45.5</v>
      </c>
      <c r="T59" s="16"/>
      <c r="U59" s="16"/>
      <c r="V59" s="16"/>
      <c r="W59" s="16">
        <v>-402.31</v>
      </c>
      <c r="X59" s="15"/>
      <c r="Y59" s="15"/>
      <c r="Z59" s="16"/>
      <c r="AA59" s="16"/>
      <c r="AB59" s="16"/>
      <c r="AC59" s="16"/>
      <c r="AD59" s="16"/>
      <c r="AE59" s="16">
        <v>-164.93</v>
      </c>
      <c r="AF59" s="16">
        <v>0</v>
      </c>
      <c r="AG59" s="16">
        <f>SUM(W59,S59,K59,G59)</f>
        <v>-526.09999999999991</v>
      </c>
      <c r="AH59" s="17">
        <v>1741.62</v>
      </c>
    </row>
    <row r="60" spans="1:34" s="5" customFormat="1" ht="16.5" customHeight="1">
      <c r="A60" s="18">
        <v>13</v>
      </c>
      <c r="B60" s="5" t="s">
        <v>106</v>
      </c>
      <c r="C60" s="1" t="s">
        <v>31</v>
      </c>
      <c r="D60" s="2" t="s">
        <v>140</v>
      </c>
      <c r="E60" s="15">
        <v>2739.55</v>
      </c>
      <c r="F60" s="16"/>
      <c r="G60" s="16"/>
      <c r="H60" s="16"/>
      <c r="I60" s="16"/>
      <c r="J60" s="16"/>
      <c r="K60" s="16"/>
      <c r="L60" s="15"/>
      <c r="M60" s="15"/>
      <c r="N60" s="15"/>
      <c r="O60" s="15"/>
      <c r="P60" s="15">
        <v>2356.0100000000002</v>
      </c>
      <c r="Q60" s="15"/>
      <c r="R60" s="15">
        <v>600</v>
      </c>
      <c r="S60" s="16"/>
      <c r="T60" s="16"/>
      <c r="U60" s="16"/>
      <c r="V60" s="16"/>
      <c r="W60" s="16">
        <v>-699.93</v>
      </c>
      <c r="X60" s="15"/>
      <c r="Y60" s="15">
        <v>401.36</v>
      </c>
      <c r="Z60" s="16"/>
      <c r="AA60" s="16"/>
      <c r="AB60" s="16"/>
      <c r="AC60" s="16"/>
      <c r="AD60" s="16"/>
      <c r="AE60" s="16">
        <v>-604.66</v>
      </c>
      <c r="AF60" s="16">
        <v>-476.01</v>
      </c>
      <c r="AG60" s="16">
        <f>SUM(W60)</f>
        <v>-699.93</v>
      </c>
      <c r="AH60" s="17">
        <v>4316.32</v>
      </c>
    </row>
    <row r="61" spans="1:34" s="5" customFormat="1" ht="16.5" customHeight="1">
      <c r="A61" s="18">
        <v>141</v>
      </c>
      <c r="B61" s="5" t="s">
        <v>107</v>
      </c>
      <c r="C61" s="1" t="s">
        <v>42</v>
      </c>
      <c r="D61" s="2" t="s">
        <v>137</v>
      </c>
      <c r="E61" s="15">
        <v>2186.73</v>
      </c>
      <c r="F61" s="16">
        <v>-602.62</v>
      </c>
      <c r="G61" s="16">
        <v>-2.19</v>
      </c>
      <c r="H61" s="16"/>
      <c r="I61" s="16">
        <v>-2430.9299999999998</v>
      </c>
      <c r="J61" s="16"/>
      <c r="K61" s="16">
        <v>-98.59</v>
      </c>
      <c r="L61" s="15">
        <v>1188.8900000000001</v>
      </c>
      <c r="M61" s="15">
        <v>255.93</v>
      </c>
      <c r="N61" s="15"/>
      <c r="O61" s="15"/>
      <c r="P61" s="15">
        <v>1137.0999999999999</v>
      </c>
      <c r="Q61" s="15"/>
      <c r="R61" s="15">
        <v>600</v>
      </c>
      <c r="S61" s="16"/>
      <c r="T61" s="16"/>
      <c r="U61" s="16"/>
      <c r="V61" s="16"/>
      <c r="W61" s="16"/>
      <c r="X61" s="15">
        <v>793.13</v>
      </c>
      <c r="Y61" s="15"/>
      <c r="Z61" s="16"/>
      <c r="AA61" s="16">
        <v>-421.1</v>
      </c>
      <c r="AB61" s="16"/>
      <c r="AC61" s="16"/>
      <c r="AD61" s="16"/>
      <c r="AE61" s="16">
        <v>-565.47</v>
      </c>
      <c r="AF61" s="16">
        <v>-193.98</v>
      </c>
      <c r="AG61" s="16">
        <f>SUM(AA61,K61,I61,G61,F61)</f>
        <v>-3555.43</v>
      </c>
      <c r="AH61" s="17">
        <v>1846.9</v>
      </c>
    </row>
    <row r="62" spans="1:34" s="5" customFormat="1" ht="16.5" customHeight="1">
      <c r="A62" s="18">
        <v>156</v>
      </c>
      <c r="B62" s="5" t="s">
        <v>108</v>
      </c>
      <c r="C62" s="1" t="s">
        <v>31</v>
      </c>
      <c r="D62" s="2" t="s">
        <v>137</v>
      </c>
      <c r="E62" s="15">
        <v>2499.12</v>
      </c>
      <c r="F62" s="16"/>
      <c r="G62" s="16">
        <v>-2.5</v>
      </c>
      <c r="H62" s="16"/>
      <c r="I62" s="16"/>
      <c r="J62" s="16"/>
      <c r="K62" s="16"/>
      <c r="L62" s="15"/>
      <c r="M62" s="15"/>
      <c r="N62" s="15"/>
      <c r="O62" s="15"/>
      <c r="P62" s="15">
        <v>1199.58</v>
      </c>
      <c r="Q62" s="15"/>
      <c r="R62" s="15">
        <v>600</v>
      </c>
      <c r="S62" s="16"/>
      <c r="T62" s="16"/>
      <c r="U62" s="16"/>
      <c r="V62" s="16"/>
      <c r="W62" s="16"/>
      <c r="X62" s="15">
        <v>1070</v>
      </c>
      <c r="Y62" s="15"/>
      <c r="Z62" s="16"/>
      <c r="AA62" s="16"/>
      <c r="AB62" s="16"/>
      <c r="AC62" s="16"/>
      <c r="AD62" s="16"/>
      <c r="AE62" s="16">
        <v>-524.54999999999995</v>
      </c>
      <c r="AF62" s="16">
        <v>-318.8</v>
      </c>
      <c r="AG62" s="16">
        <f>SUM(G62)</f>
        <v>-2.5</v>
      </c>
      <c r="AH62" s="17">
        <v>4522.8500000000004</v>
      </c>
    </row>
    <row r="63" spans="1:34" s="5" customFormat="1" ht="16.5" customHeight="1">
      <c r="A63" s="18">
        <v>235</v>
      </c>
      <c r="B63" s="5" t="s">
        <v>109</v>
      </c>
      <c r="C63" s="1" t="s">
        <v>39</v>
      </c>
      <c r="D63" s="2" t="s">
        <v>137</v>
      </c>
      <c r="E63" s="15">
        <v>3324.18</v>
      </c>
      <c r="F63" s="16"/>
      <c r="G63" s="16"/>
      <c r="H63" s="16"/>
      <c r="I63" s="16">
        <v>-430.94</v>
      </c>
      <c r="J63" s="16"/>
      <c r="K63" s="16">
        <v>-15.4</v>
      </c>
      <c r="L63" s="15"/>
      <c r="M63" s="15"/>
      <c r="N63" s="15"/>
      <c r="O63" s="15"/>
      <c r="P63" s="15">
        <v>465.39</v>
      </c>
      <c r="Q63" s="15"/>
      <c r="R63" s="15">
        <v>600</v>
      </c>
      <c r="S63" s="16"/>
      <c r="T63" s="16"/>
      <c r="U63" s="16"/>
      <c r="V63" s="16"/>
      <c r="W63" s="16"/>
      <c r="X63" s="15"/>
      <c r="Y63" s="15"/>
      <c r="Z63" s="16"/>
      <c r="AA63" s="16"/>
      <c r="AB63" s="16"/>
      <c r="AC63" s="16"/>
      <c r="AD63" s="16"/>
      <c r="AE63" s="16">
        <v>-416.85</v>
      </c>
      <c r="AF63" s="16">
        <v>-151.11000000000001</v>
      </c>
      <c r="AG63" s="16">
        <f>SUM(K63,I63)</f>
        <v>-446.34</v>
      </c>
      <c r="AH63" s="17">
        <v>3375.27</v>
      </c>
    </row>
    <row r="64" spans="1:34" s="5" customFormat="1" ht="16.5" customHeight="1">
      <c r="A64" s="18">
        <v>268</v>
      </c>
      <c r="B64" s="5" t="s">
        <v>110</v>
      </c>
      <c r="C64" s="1" t="s">
        <v>39</v>
      </c>
      <c r="D64" s="2" t="s">
        <v>137</v>
      </c>
      <c r="E64" s="15">
        <v>3324.18</v>
      </c>
      <c r="F64" s="16"/>
      <c r="G64" s="16"/>
      <c r="H64" s="16"/>
      <c r="I64" s="16"/>
      <c r="J64" s="16"/>
      <c r="K64" s="16"/>
      <c r="L64" s="15"/>
      <c r="M64" s="15"/>
      <c r="N64" s="15"/>
      <c r="O64" s="15"/>
      <c r="P64" s="15"/>
      <c r="Q64" s="15"/>
      <c r="R64" s="15">
        <v>600</v>
      </c>
      <c r="S64" s="16"/>
      <c r="T64" s="16"/>
      <c r="U64" s="16"/>
      <c r="V64" s="16"/>
      <c r="W64" s="16"/>
      <c r="X64" s="15"/>
      <c r="Y64" s="15"/>
      <c r="Z64" s="16"/>
      <c r="AA64" s="16"/>
      <c r="AB64" s="16"/>
      <c r="AC64" s="16"/>
      <c r="AD64" s="16"/>
      <c r="AE64" s="16">
        <v>-365.65</v>
      </c>
      <c r="AF64" s="16">
        <v>-88.98</v>
      </c>
      <c r="AG64" s="16">
        <f>SUM(U64)</f>
        <v>0</v>
      </c>
      <c r="AH64" s="17">
        <v>3469.55</v>
      </c>
    </row>
    <row r="65" spans="1:34" s="5" customFormat="1" ht="16.5" customHeight="1">
      <c r="A65" s="18">
        <v>91</v>
      </c>
      <c r="B65" s="5" t="s">
        <v>111</v>
      </c>
      <c r="C65" s="1" t="s">
        <v>112</v>
      </c>
      <c r="D65" s="3" t="s">
        <v>138</v>
      </c>
      <c r="E65" s="15">
        <v>7581.85</v>
      </c>
      <c r="F65" s="16"/>
      <c r="G65" s="16"/>
      <c r="H65" s="16">
        <v>-75.819999999999993</v>
      </c>
      <c r="I65" s="16">
        <v>-1924.76</v>
      </c>
      <c r="J65" s="16"/>
      <c r="K65" s="16"/>
      <c r="L65" s="15"/>
      <c r="M65" s="15"/>
      <c r="N65" s="15"/>
      <c r="O65" s="15"/>
      <c r="P65" s="15">
        <v>4852.38</v>
      </c>
      <c r="Q65" s="15"/>
      <c r="R65" s="15">
        <v>600</v>
      </c>
      <c r="S65" s="16"/>
      <c r="T65" s="16"/>
      <c r="U65" s="16"/>
      <c r="V65" s="16"/>
      <c r="W65" s="16"/>
      <c r="X65" s="15">
        <v>843.91</v>
      </c>
      <c r="Y65" s="15">
        <v>401.36</v>
      </c>
      <c r="Z65" s="16"/>
      <c r="AA65" s="16"/>
      <c r="AB65" s="16"/>
      <c r="AC65" s="16"/>
      <c r="AD65" s="16"/>
      <c r="AE65" s="16">
        <v>-642.33000000000004</v>
      </c>
      <c r="AF65" s="16">
        <v>-2715.86</v>
      </c>
      <c r="AG65" s="16">
        <f>SUM(I65,H65)</f>
        <v>-2000.58</v>
      </c>
      <c r="AH65" s="17">
        <v>8920.73</v>
      </c>
    </row>
    <row r="66" spans="1:34" s="5" customFormat="1" ht="16.5" customHeight="1">
      <c r="A66" s="18">
        <v>88</v>
      </c>
      <c r="B66" s="5" t="s">
        <v>113</v>
      </c>
      <c r="C66" s="1" t="s">
        <v>42</v>
      </c>
      <c r="D66" s="2" t="s">
        <v>137</v>
      </c>
      <c r="E66" s="15">
        <v>2755.28</v>
      </c>
      <c r="F66" s="16"/>
      <c r="G66" s="16"/>
      <c r="H66" s="16">
        <v>-27.55</v>
      </c>
      <c r="I66" s="16"/>
      <c r="J66" s="16"/>
      <c r="K66" s="16"/>
      <c r="L66" s="15"/>
      <c r="M66" s="15"/>
      <c r="N66" s="15"/>
      <c r="O66" s="15"/>
      <c r="P66" s="15">
        <v>1818.48</v>
      </c>
      <c r="Q66" s="15"/>
      <c r="R66" s="15">
        <v>600</v>
      </c>
      <c r="S66" s="16"/>
      <c r="T66" s="16"/>
      <c r="U66" s="16">
        <v>-126.8</v>
      </c>
      <c r="V66" s="16">
        <v>-1013.57</v>
      </c>
      <c r="W66" s="16"/>
      <c r="X66" s="15">
        <v>1125.51</v>
      </c>
      <c r="Y66" s="15"/>
      <c r="Z66" s="16"/>
      <c r="AA66" s="16"/>
      <c r="AB66" s="16"/>
      <c r="AC66" s="16"/>
      <c r="AD66" s="16">
        <v>-286.69</v>
      </c>
      <c r="AE66" s="16">
        <v>-626.91</v>
      </c>
      <c r="AF66" s="16">
        <v>-525.54</v>
      </c>
      <c r="AG66" s="16">
        <f>SUM(AD66,V66,U66,H66)</f>
        <v>-1454.61</v>
      </c>
      <c r="AH66" s="17">
        <v>3692.21</v>
      </c>
    </row>
    <row r="67" spans="1:34" s="5" customFormat="1" ht="16.5" customHeight="1">
      <c r="A67" s="18">
        <v>266</v>
      </c>
      <c r="B67" s="5" t="s">
        <v>114</v>
      </c>
      <c r="C67" s="1" t="s">
        <v>35</v>
      </c>
      <c r="D67" s="2" t="s">
        <v>137</v>
      </c>
      <c r="E67" s="15">
        <v>1774.18</v>
      </c>
      <c r="F67" s="16"/>
      <c r="G67" s="16">
        <v>-1.77</v>
      </c>
      <c r="H67" s="16"/>
      <c r="I67" s="16"/>
      <c r="J67" s="16"/>
      <c r="K67" s="16"/>
      <c r="L67" s="15"/>
      <c r="M67" s="15"/>
      <c r="N67" s="15"/>
      <c r="O67" s="15"/>
      <c r="P67" s="15"/>
      <c r="Q67" s="15"/>
      <c r="R67" s="15">
        <v>600</v>
      </c>
      <c r="S67" s="16"/>
      <c r="T67" s="16"/>
      <c r="U67" s="16"/>
      <c r="V67" s="16"/>
      <c r="W67" s="16"/>
      <c r="X67" s="15"/>
      <c r="Y67" s="15"/>
      <c r="Z67" s="16"/>
      <c r="AA67" s="16"/>
      <c r="AB67" s="16"/>
      <c r="AC67" s="16"/>
      <c r="AD67" s="16"/>
      <c r="AE67" s="16">
        <v>-159.66999999999999</v>
      </c>
      <c r="AF67" s="16">
        <v>0</v>
      </c>
      <c r="AG67" s="16">
        <f>SUM(G67)</f>
        <v>-1.77</v>
      </c>
      <c r="AH67" s="17">
        <v>2212.7399999999998</v>
      </c>
    </row>
    <row r="68" spans="1:34" s="5" customFormat="1" ht="16.5" customHeight="1">
      <c r="A68" s="18">
        <v>124</v>
      </c>
      <c r="B68" s="5" t="s">
        <v>115</v>
      </c>
      <c r="C68" s="1" t="s">
        <v>42</v>
      </c>
      <c r="D68" s="2" t="s">
        <v>140</v>
      </c>
      <c r="E68" s="15">
        <v>2624.07</v>
      </c>
      <c r="F68" s="16"/>
      <c r="G68" s="16"/>
      <c r="H68" s="16"/>
      <c r="I68" s="16"/>
      <c r="J68" s="16"/>
      <c r="K68" s="16"/>
      <c r="L68" s="15"/>
      <c r="M68" s="15"/>
      <c r="N68" s="15"/>
      <c r="O68" s="15"/>
      <c r="P68" s="15">
        <v>1417</v>
      </c>
      <c r="Q68" s="15"/>
      <c r="R68" s="15">
        <v>600</v>
      </c>
      <c r="S68" s="16"/>
      <c r="T68" s="16"/>
      <c r="U68" s="16"/>
      <c r="V68" s="16"/>
      <c r="W68" s="16">
        <v>-181.57</v>
      </c>
      <c r="X68" s="15">
        <v>506.11</v>
      </c>
      <c r="Y68" s="15"/>
      <c r="Z68" s="16"/>
      <c r="AA68" s="16"/>
      <c r="AB68" s="16"/>
      <c r="AC68" s="16"/>
      <c r="AD68" s="16"/>
      <c r="AE68" s="16">
        <v>-500.18</v>
      </c>
      <c r="AF68" s="16">
        <v>-274.45</v>
      </c>
      <c r="AG68" s="16">
        <f>SUM(W68)</f>
        <v>-181.57</v>
      </c>
      <c r="AH68" s="17">
        <v>4190.9799999999996</v>
      </c>
    </row>
    <row r="69" spans="1:34" s="5" customFormat="1" ht="16.5" customHeight="1">
      <c r="A69" s="18">
        <v>146</v>
      </c>
      <c r="B69" s="5" t="s">
        <v>116</v>
      </c>
      <c r="C69" s="1" t="s">
        <v>54</v>
      </c>
      <c r="D69" s="2" t="s">
        <v>137</v>
      </c>
      <c r="E69" s="15">
        <v>9169.2900000000009</v>
      </c>
      <c r="F69" s="16"/>
      <c r="G69" s="16"/>
      <c r="H69" s="16">
        <v>-91.69</v>
      </c>
      <c r="I69" s="16">
        <v>-937.11</v>
      </c>
      <c r="J69" s="16"/>
      <c r="K69" s="16"/>
      <c r="L69" s="15"/>
      <c r="M69" s="15"/>
      <c r="N69" s="15"/>
      <c r="O69" s="15"/>
      <c r="P69" s="15">
        <v>4584.6499999999996</v>
      </c>
      <c r="Q69" s="15"/>
      <c r="R69" s="15">
        <v>600</v>
      </c>
      <c r="S69" s="16"/>
      <c r="T69" s="16"/>
      <c r="U69" s="16"/>
      <c r="V69" s="16">
        <v>-1349.13</v>
      </c>
      <c r="W69" s="16"/>
      <c r="X69" s="15">
        <v>501.32</v>
      </c>
      <c r="Y69" s="15">
        <v>1004.69</v>
      </c>
      <c r="Z69" s="16"/>
      <c r="AA69" s="16"/>
      <c r="AB69" s="16"/>
      <c r="AC69" s="16"/>
      <c r="AD69" s="16"/>
      <c r="AE69" s="16">
        <v>-642.33000000000004</v>
      </c>
      <c r="AF69" s="16">
        <v>-2994.07</v>
      </c>
      <c r="AG69" s="16">
        <f>SUM(V69,I69,H69)</f>
        <v>-2377.9300000000003</v>
      </c>
      <c r="AH69" s="17">
        <v>9845.6200000000008</v>
      </c>
    </row>
    <row r="70" spans="1:34" s="5" customFormat="1" ht="16.5" customHeight="1">
      <c r="A70" s="18">
        <v>161</v>
      </c>
      <c r="B70" s="5" t="s">
        <v>117</v>
      </c>
      <c r="C70" s="1" t="s">
        <v>31</v>
      </c>
      <c r="D70" s="2" t="s">
        <v>137</v>
      </c>
      <c r="E70" s="15">
        <v>3132.97</v>
      </c>
      <c r="F70" s="16"/>
      <c r="G70" s="16">
        <v>-3.13</v>
      </c>
      <c r="H70" s="16">
        <v>-31.33</v>
      </c>
      <c r="I70" s="16">
        <v>-543.02</v>
      </c>
      <c r="J70" s="16"/>
      <c r="K70" s="16"/>
      <c r="L70" s="15"/>
      <c r="M70" s="15"/>
      <c r="N70" s="15"/>
      <c r="O70" s="15"/>
      <c r="P70" s="15">
        <v>1441.17</v>
      </c>
      <c r="Q70" s="15"/>
      <c r="R70" s="15">
        <v>600</v>
      </c>
      <c r="S70" s="16"/>
      <c r="T70" s="16"/>
      <c r="U70" s="16"/>
      <c r="V70" s="16"/>
      <c r="W70" s="16">
        <v>-976.97</v>
      </c>
      <c r="X70" s="15">
        <v>649.57000000000005</v>
      </c>
      <c r="Y70" s="15">
        <v>938.66</v>
      </c>
      <c r="Z70" s="16"/>
      <c r="AA70" s="16"/>
      <c r="AB70" s="16"/>
      <c r="AC70" s="16"/>
      <c r="AD70" s="16"/>
      <c r="AE70" s="16">
        <v>-642.33000000000004</v>
      </c>
      <c r="AF70" s="16">
        <v>-596.51</v>
      </c>
      <c r="AG70" s="16">
        <f>SUM(W70,I70,H70,G70)</f>
        <v>-1554.45</v>
      </c>
      <c r="AH70" s="17">
        <v>3969.08</v>
      </c>
    </row>
    <row r="71" spans="1:34" s="5" customFormat="1" ht="16.5" customHeight="1">
      <c r="A71" s="18">
        <v>137</v>
      </c>
      <c r="B71" s="5" t="s">
        <v>118</v>
      </c>
      <c r="C71" s="1" t="s">
        <v>42</v>
      </c>
      <c r="D71" s="2" t="s">
        <v>137</v>
      </c>
      <c r="E71" s="15">
        <v>3587.05</v>
      </c>
      <c r="F71" s="16"/>
      <c r="G71" s="16"/>
      <c r="H71" s="16">
        <v>-35.869999999999997</v>
      </c>
      <c r="I71" s="16"/>
      <c r="J71" s="16"/>
      <c r="K71" s="16"/>
      <c r="L71" s="15"/>
      <c r="M71" s="15"/>
      <c r="N71" s="15"/>
      <c r="O71" s="15"/>
      <c r="P71" s="15">
        <v>1865.27</v>
      </c>
      <c r="Q71" s="15"/>
      <c r="R71" s="15">
        <v>600</v>
      </c>
      <c r="S71" s="16"/>
      <c r="T71" s="16"/>
      <c r="U71" s="16"/>
      <c r="V71" s="16">
        <v>-369.95</v>
      </c>
      <c r="W71" s="16">
        <v>-1599.8</v>
      </c>
      <c r="X71" s="15"/>
      <c r="Y71" s="15">
        <v>1004.69</v>
      </c>
      <c r="Z71" s="16"/>
      <c r="AA71" s="16"/>
      <c r="AB71" s="16"/>
      <c r="AC71" s="16"/>
      <c r="AD71" s="16"/>
      <c r="AE71" s="16">
        <v>-642.33000000000004</v>
      </c>
      <c r="AF71" s="16">
        <v>-729.68</v>
      </c>
      <c r="AG71" s="16">
        <f>SUM(W71,V71,H71)</f>
        <v>-2005.62</v>
      </c>
      <c r="AH71" s="17">
        <v>3679.38</v>
      </c>
    </row>
    <row r="72" spans="1:34" s="5" customFormat="1" ht="16.5" customHeight="1">
      <c r="A72" s="18">
        <v>179</v>
      </c>
      <c r="B72" s="5" t="s">
        <v>119</v>
      </c>
      <c r="C72" s="1" t="s">
        <v>31</v>
      </c>
      <c r="D72" s="2" t="s">
        <v>137</v>
      </c>
      <c r="E72" s="15">
        <v>2499.12</v>
      </c>
      <c r="F72" s="16"/>
      <c r="G72" s="16">
        <v>-2.5</v>
      </c>
      <c r="H72" s="16"/>
      <c r="I72" s="16">
        <v>-348.41</v>
      </c>
      <c r="J72" s="16"/>
      <c r="K72" s="16">
        <v>-46.2</v>
      </c>
      <c r="L72" s="15"/>
      <c r="M72" s="15"/>
      <c r="N72" s="15"/>
      <c r="O72" s="15"/>
      <c r="P72" s="15">
        <v>999.65</v>
      </c>
      <c r="Q72" s="15"/>
      <c r="R72" s="15">
        <v>600</v>
      </c>
      <c r="S72" s="16">
        <v>-18.18</v>
      </c>
      <c r="T72" s="16"/>
      <c r="U72" s="16"/>
      <c r="V72" s="16"/>
      <c r="W72" s="16"/>
      <c r="X72" s="15">
        <v>428</v>
      </c>
      <c r="Y72" s="15"/>
      <c r="Z72" s="16"/>
      <c r="AA72" s="16"/>
      <c r="AB72" s="16"/>
      <c r="AC72" s="16"/>
      <c r="AD72" s="16"/>
      <c r="AE72" s="16">
        <v>-431.94</v>
      </c>
      <c r="AF72" s="16">
        <v>-84.11</v>
      </c>
      <c r="AG72" s="16">
        <f>SUM(S72,K72,I72,G72)</f>
        <v>-415.29</v>
      </c>
      <c r="AH72" s="17">
        <v>3595.43</v>
      </c>
    </row>
    <row r="73" spans="1:34" s="5" customFormat="1" ht="16.5" customHeight="1">
      <c r="A73" s="18">
        <v>232</v>
      </c>
      <c r="B73" s="5" t="s">
        <v>120</v>
      </c>
      <c r="C73" s="1" t="s">
        <v>51</v>
      </c>
      <c r="D73" s="2" t="s">
        <v>137</v>
      </c>
      <c r="E73" s="15">
        <v>2345.89</v>
      </c>
      <c r="F73" s="16"/>
      <c r="G73" s="16">
        <v>-2.35</v>
      </c>
      <c r="H73" s="16"/>
      <c r="I73" s="16"/>
      <c r="J73" s="16"/>
      <c r="K73" s="16"/>
      <c r="L73" s="15"/>
      <c r="M73" s="15"/>
      <c r="N73" s="15"/>
      <c r="O73" s="15"/>
      <c r="P73" s="15">
        <v>328.42</v>
      </c>
      <c r="Q73" s="15"/>
      <c r="R73" s="15">
        <v>600</v>
      </c>
      <c r="S73" s="16"/>
      <c r="T73" s="16">
        <v>-239.94</v>
      </c>
      <c r="U73" s="16"/>
      <c r="V73" s="16"/>
      <c r="W73" s="16"/>
      <c r="X73" s="15"/>
      <c r="Y73" s="15"/>
      <c r="Z73" s="16"/>
      <c r="AA73" s="16"/>
      <c r="AB73" s="16"/>
      <c r="AC73" s="16"/>
      <c r="AD73" s="16"/>
      <c r="AE73" s="16">
        <v>-240.68</v>
      </c>
      <c r="AF73" s="16">
        <v>-39.72</v>
      </c>
      <c r="AG73" s="16">
        <f>SUM(T73,G73)</f>
        <v>-242.29</v>
      </c>
      <c r="AH73" s="17">
        <v>2751.62</v>
      </c>
    </row>
    <row r="74" spans="1:34" s="5" customFormat="1" ht="16.5" customHeight="1">
      <c r="A74" s="18">
        <v>248</v>
      </c>
      <c r="B74" s="5" t="s">
        <v>121</v>
      </c>
      <c r="C74" s="1" t="s">
        <v>35</v>
      </c>
      <c r="D74" s="2" t="s">
        <v>137</v>
      </c>
      <c r="E74" s="15"/>
      <c r="F74" s="16">
        <v>-2023.36</v>
      </c>
      <c r="G74" s="16"/>
      <c r="H74" s="16"/>
      <c r="I74" s="16"/>
      <c r="J74" s="16"/>
      <c r="K74" s="16">
        <v>-30.8</v>
      </c>
      <c r="L74" s="15">
        <v>2619.19</v>
      </c>
      <c r="M74" s="15">
        <v>706.73</v>
      </c>
      <c r="N74" s="15"/>
      <c r="O74" s="15"/>
      <c r="P74" s="15"/>
      <c r="Q74" s="15"/>
      <c r="R74" s="15">
        <v>600</v>
      </c>
      <c r="S74" s="16"/>
      <c r="T74" s="16"/>
      <c r="U74" s="16"/>
      <c r="V74" s="16">
        <v>-496.96</v>
      </c>
      <c r="W74" s="16"/>
      <c r="X74" s="15"/>
      <c r="Y74" s="15"/>
      <c r="Z74" s="16"/>
      <c r="AA74" s="16">
        <v>-499</v>
      </c>
      <c r="AB74" s="16"/>
      <c r="AC74" s="16"/>
      <c r="AD74" s="16"/>
      <c r="AE74" s="16">
        <v>-254.42</v>
      </c>
      <c r="AF74" s="16">
        <v>-50.14</v>
      </c>
      <c r="AG74" s="16">
        <f>SUM(AA74,V74,K74,F74)</f>
        <v>-3050.12</v>
      </c>
      <c r="AH74" s="17">
        <v>571.24</v>
      </c>
    </row>
    <row r="75" spans="1:34" s="5" customFormat="1" ht="16.5" customHeight="1">
      <c r="A75" s="18">
        <v>191</v>
      </c>
      <c r="B75" s="5" t="s">
        <v>122</v>
      </c>
      <c r="C75" s="1" t="s">
        <v>65</v>
      </c>
      <c r="D75" s="2" t="s">
        <v>137</v>
      </c>
      <c r="E75" s="15">
        <v>4709.25</v>
      </c>
      <c r="F75" s="16"/>
      <c r="G75" s="16"/>
      <c r="H75" s="16"/>
      <c r="I75" s="16"/>
      <c r="J75" s="16"/>
      <c r="K75" s="16">
        <v>-46.2</v>
      </c>
      <c r="L75" s="15"/>
      <c r="M75" s="15"/>
      <c r="N75" s="15"/>
      <c r="O75" s="15"/>
      <c r="P75" s="15">
        <v>1036.04</v>
      </c>
      <c r="Q75" s="15"/>
      <c r="R75" s="15">
        <v>600</v>
      </c>
      <c r="S75" s="16"/>
      <c r="T75" s="16"/>
      <c r="U75" s="16"/>
      <c r="V75" s="16"/>
      <c r="W75" s="16"/>
      <c r="X75" s="15"/>
      <c r="Y75" s="15"/>
      <c r="Z75" s="16"/>
      <c r="AA75" s="16"/>
      <c r="AB75" s="16"/>
      <c r="AC75" s="16"/>
      <c r="AD75" s="16"/>
      <c r="AE75" s="16">
        <v>-631.98</v>
      </c>
      <c r="AF75" s="16">
        <v>-536.79999999999995</v>
      </c>
      <c r="AG75" s="16">
        <f>SUM(K75)</f>
        <v>-46.2</v>
      </c>
      <c r="AH75" s="17">
        <v>5130.3100000000004</v>
      </c>
    </row>
    <row r="76" spans="1:34" s="5" customFormat="1" ht="16.5" customHeight="1">
      <c r="A76" s="18">
        <v>46</v>
      </c>
      <c r="B76" s="5" t="s">
        <v>123</v>
      </c>
      <c r="C76" s="1" t="s">
        <v>56</v>
      </c>
      <c r="D76" s="2" t="s">
        <v>137</v>
      </c>
      <c r="E76" s="15">
        <v>1422.89</v>
      </c>
      <c r="F76" s="16"/>
      <c r="G76" s="16"/>
      <c r="H76" s="16"/>
      <c r="I76" s="16"/>
      <c r="J76" s="16"/>
      <c r="K76" s="16">
        <v>-30.8</v>
      </c>
      <c r="L76" s="15"/>
      <c r="M76" s="15"/>
      <c r="N76" s="15"/>
      <c r="O76" s="15"/>
      <c r="P76" s="15">
        <v>1081.4000000000001</v>
      </c>
      <c r="Q76" s="15"/>
      <c r="R76" s="15">
        <v>600</v>
      </c>
      <c r="S76" s="16"/>
      <c r="T76" s="16"/>
      <c r="U76" s="16"/>
      <c r="V76" s="16"/>
      <c r="W76" s="16"/>
      <c r="X76" s="15"/>
      <c r="Y76" s="15"/>
      <c r="Z76" s="16"/>
      <c r="AA76" s="16"/>
      <c r="AB76" s="16"/>
      <c r="AC76" s="16"/>
      <c r="AD76" s="16"/>
      <c r="AE76" s="16">
        <v>-225.38</v>
      </c>
      <c r="AF76" s="16">
        <v>-28.12</v>
      </c>
      <c r="AG76" s="16">
        <f>SUM(U76,K76)</f>
        <v>-30.8</v>
      </c>
      <c r="AH76" s="17">
        <v>2819.99</v>
      </c>
    </row>
    <row r="77" spans="1:34" s="5" customFormat="1" ht="16.5" customHeight="1">
      <c r="A77" s="18">
        <v>114</v>
      </c>
      <c r="B77" s="5" t="s">
        <v>124</v>
      </c>
      <c r="C77" s="1" t="s">
        <v>89</v>
      </c>
      <c r="D77" s="2" t="s">
        <v>137</v>
      </c>
      <c r="E77" s="15">
        <v>2439.4499999999998</v>
      </c>
      <c r="F77" s="16"/>
      <c r="G77" s="16">
        <v>-2.44</v>
      </c>
      <c r="H77" s="16">
        <v>-24.39</v>
      </c>
      <c r="I77" s="16"/>
      <c r="J77" s="16"/>
      <c r="K77" s="16">
        <v>-15.4</v>
      </c>
      <c r="L77" s="15"/>
      <c r="M77" s="15"/>
      <c r="N77" s="15"/>
      <c r="O77" s="15"/>
      <c r="P77" s="15">
        <v>1366.09</v>
      </c>
      <c r="Q77" s="15"/>
      <c r="R77" s="15">
        <v>600</v>
      </c>
      <c r="S77" s="16">
        <v>-141.81</v>
      </c>
      <c r="T77" s="16">
        <v>-185.1</v>
      </c>
      <c r="U77" s="16">
        <v>-204.13</v>
      </c>
      <c r="V77" s="16"/>
      <c r="W77" s="16">
        <v>-433.75</v>
      </c>
      <c r="X77" s="15"/>
      <c r="Y77" s="15"/>
      <c r="Z77" s="16"/>
      <c r="AA77" s="16"/>
      <c r="AB77" s="16"/>
      <c r="AC77" s="16"/>
      <c r="AD77" s="16"/>
      <c r="AE77" s="16">
        <v>-418.6</v>
      </c>
      <c r="AF77" s="16">
        <v>-153.24</v>
      </c>
      <c r="AG77" s="16">
        <f>SUM(W77,U77,T77,S77,K77,H77,G77)</f>
        <v>-1007.02</v>
      </c>
      <c r="AH77" s="17">
        <v>2826.68</v>
      </c>
    </row>
    <row r="78" spans="1:34" s="5" customFormat="1" ht="16.5" customHeight="1">
      <c r="A78" s="18">
        <v>126</v>
      </c>
      <c r="B78" s="5" t="s">
        <v>125</v>
      </c>
      <c r="C78" s="1" t="s">
        <v>82</v>
      </c>
      <c r="D78" s="2" t="s">
        <v>137</v>
      </c>
      <c r="E78" s="15">
        <v>5923.85</v>
      </c>
      <c r="F78" s="16"/>
      <c r="G78" s="16"/>
      <c r="H78" s="16"/>
      <c r="I78" s="16">
        <v>-1062.8800000000001</v>
      </c>
      <c r="J78" s="16"/>
      <c r="K78" s="16">
        <v>-15.4</v>
      </c>
      <c r="L78" s="15"/>
      <c r="M78" s="15"/>
      <c r="N78" s="15"/>
      <c r="O78" s="15"/>
      <c r="P78" s="15">
        <v>3198.88</v>
      </c>
      <c r="Q78" s="15"/>
      <c r="R78" s="15">
        <v>600</v>
      </c>
      <c r="S78" s="16"/>
      <c r="T78" s="16">
        <v>-259</v>
      </c>
      <c r="U78" s="16">
        <v>-807.52</v>
      </c>
      <c r="V78" s="16">
        <v>-620.09</v>
      </c>
      <c r="W78" s="16"/>
      <c r="X78" s="15">
        <v>1660.82</v>
      </c>
      <c r="Y78" s="15"/>
      <c r="Z78" s="16"/>
      <c r="AA78" s="16"/>
      <c r="AB78" s="16"/>
      <c r="AC78" s="16"/>
      <c r="AD78" s="16"/>
      <c r="AE78" s="16">
        <v>-642.33000000000004</v>
      </c>
      <c r="AF78" s="16">
        <v>-1867.34</v>
      </c>
      <c r="AG78" s="16">
        <f>SUM(V78,U78,T78,K78,I78)</f>
        <v>-2764.8900000000003</v>
      </c>
      <c r="AH78" s="17">
        <v>6108.99</v>
      </c>
    </row>
    <row r="79" spans="1:34" s="5" customFormat="1" ht="16.5" customHeight="1">
      <c r="A79" s="18">
        <v>185</v>
      </c>
      <c r="B79" s="5" t="s">
        <v>126</v>
      </c>
      <c r="C79" s="1" t="s">
        <v>42</v>
      </c>
      <c r="D79" s="2" t="s">
        <v>137</v>
      </c>
      <c r="E79" s="15">
        <v>2380.11</v>
      </c>
      <c r="F79" s="16"/>
      <c r="G79" s="16">
        <v>-2.38</v>
      </c>
      <c r="H79" s="16">
        <v>-23.8</v>
      </c>
      <c r="I79" s="16"/>
      <c r="J79" s="16">
        <v>-967.86</v>
      </c>
      <c r="K79" s="16">
        <v>-61.6</v>
      </c>
      <c r="L79" s="15"/>
      <c r="M79" s="15"/>
      <c r="N79" s="15"/>
      <c r="O79" s="15"/>
      <c r="P79" s="15">
        <v>856.84</v>
      </c>
      <c r="Q79" s="15"/>
      <c r="R79" s="15">
        <v>600</v>
      </c>
      <c r="S79" s="16"/>
      <c r="T79" s="16">
        <v>-453.37</v>
      </c>
      <c r="U79" s="16"/>
      <c r="V79" s="16">
        <v>-373.08</v>
      </c>
      <c r="W79" s="16"/>
      <c r="X79" s="15">
        <v>855.68</v>
      </c>
      <c r="Y79" s="15"/>
      <c r="Z79" s="16"/>
      <c r="AA79" s="16"/>
      <c r="AB79" s="16"/>
      <c r="AC79" s="16"/>
      <c r="AD79" s="16">
        <v>-227.51</v>
      </c>
      <c r="AE79" s="16">
        <v>-450.18</v>
      </c>
      <c r="AF79" s="16">
        <v>-57.79</v>
      </c>
      <c r="AG79" s="16">
        <f>SUM(AD79,V79,T79,K79,J79,H79,G79)</f>
        <v>-2109.6000000000004</v>
      </c>
      <c r="AH79" s="17">
        <v>2075.06</v>
      </c>
    </row>
    <row r="80" spans="1:34" s="5" customFormat="1" ht="16.5" customHeight="1">
      <c r="A80" s="18">
        <v>178</v>
      </c>
      <c r="B80" s="5" t="s">
        <v>127</v>
      </c>
      <c r="C80" s="1" t="s">
        <v>31</v>
      </c>
      <c r="D80" s="3" t="s">
        <v>137</v>
      </c>
      <c r="E80" s="15"/>
      <c r="F80" s="16">
        <v>-3212.31</v>
      </c>
      <c r="G80" s="16"/>
      <c r="H80" s="16"/>
      <c r="I80" s="16">
        <v>-1285.52</v>
      </c>
      <c r="J80" s="16"/>
      <c r="K80" s="16">
        <v>-62.14</v>
      </c>
      <c r="L80" s="15">
        <v>5957.21</v>
      </c>
      <c r="M80" s="15">
        <v>1485.74</v>
      </c>
      <c r="N80" s="15"/>
      <c r="O80" s="15"/>
      <c r="P80" s="15"/>
      <c r="Q80" s="15"/>
      <c r="R80" s="15">
        <v>600</v>
      </c>
      <c r="S80" s="16"/>
      <c r="T80" s="16"/>
      <c r="U80" s="16">
        <v>-169.93</v>
      </c>
      <c r="V80" s="16"/>
      <c r="W80" s="16"/>
      <c r="X80" s="15"/>
      <c r="Y80" s="15"/>
      <c r="Z80" s="16"/>
      <c r="AA80" s="16">
        <v>-1500</v>
      </c>
      <c r="AB80" s="16"/>
      <c r="AC80" s="16"/>
      <c r="AD80" s="16"/>
      <c r="AE80" s="16">
        <v>-642.33000000000004</v>
      </c>
      <c r="AF80" s="16">
        <v>-588.30999999999995</v>
      </c>
      <c r="AG80" s="16">
        <f>SUM(AA80,U80,K80,I80,F80)</f>
        <v>-6229.9</v>
      </c>
      <c r="AH80" s="17">
        <v>582.41</v>
      </c>
    </row>
    <row r="81" spans="1:34" s="5" customFormat="1" ht="16.5" customHeight="1">
      <c r="A81" s="18">
        <v>175</v>
      </c>
      <c r="B81" s="5" t="s">
        <v>128</v>
      </c>
      <c r="C81" s="1" t="s">
        <v>31</v>
      </c>
      <c r="D81" s="2" t="s">
        <v>137</v>
      </c>
      <c r="E81" s="15">
        <v>2499.12</v>
      </c>
      <c r="F81" s="16"/>
      <c r="G81" s="16">
        <v>-2.5</v>
      </c>
      <c r="H81" s="16">
        <v>-24.99</v>
      </c>
      <c r="I81" s="16">
        <v>-110.36</v>
      </c>
      <c r="J81" s="16"/>
      <c r="K81" s="16">
        <v>-20.98</v>
      </c>
      <c r="L81" s="15"/>
      <c r="M81" s="15"/>
      <c r="N81" s="15"/>
      <c r="O81" s="15"/>
      <c r="P81" s="15">
        <v>1099.6099999999999</v>
      </c>
      <c r="Q81" s="15"/>
      <c r="R81" s="15">
        <v>600</v>
      </c>
      <c r="S81" s="16"/>
      <c r="T81" s="16"/>
      <c r="U81" s="16"/>
      <c r="V81" s="16"/>
      <c r="W81" s="16"/>
      <c r="X81" s="15">
        <v>535</v>
      </c>
      <c r="Y81" s="15"/>
      <c r="Z81" s="16"/>
      <c r="AA81" s="16"/>
      <c r="AB81" s="16"/>
      <c r="AC81" s="16"/>
      <c r="AD81" s="16"/>
      <c r="AE81" s="16">
        <v>-454.71</v>
      </c>
      <c r="AF81" s="16">
        <v>-197.05</v>
      </c>
      <c r="AG81" s="16">
        <f>SUM(K81,I81,H81,G81)</f>
        <v>-158.83000000000001</v>
      </c>
      <c r="AH81" s="17">
        <v>3923.14</v>
      </c>
    </row>
    <row r="82" spans="1:34" s="5" customFormat="1" ht="16.5" customHeight="1">
      <c r="A82" s="18">
        <v>0</v>
      </c>
      <c r="B82" s="5" t="s">
        <v>129</v>
      </c>
      <c r="C82" s="1" t="s">
        <v>39</v>
      </c>
      <c r="D82" s="2" t="s">
        <v>137</v>
      </c>
      <c r="E82" s="15">
        <v>3324.18</v>
      </c>
      <c r="F82" s="16"/>
      <c r="G82" s="16"/>
      <c r="H82" s="16"/>
      <c r="I82" s="16"/>
      <c r="J82" s="16"/>
      <c r="K82" s="16"/>
      <c r="L82" s="15"/>
      <c r="M82" s="15"/>
      <c r="N82" s="15"/>
      <c r="O82" s="15"/>
      <c r="P82" s="15"/>
      <c r="Q82" s="15"/>
      <c r="R82" s="15">
        <v>600</v>
      </c>
      <c r="S82" s="16">
        <v>-32.01</v>
      </c>
      <c r="T82" s="16"/>
      <c r="U82" s="16"/>
      <c r="V82" s="16"/>
      <c r="W82" s="16"/>
      <c r="X82" s="15"/>
      <c r="Y82" s="15"/>
      <c r="Z82" s="16"/>
      <c r="AA82" s="16"/>
      <c r="AB82" s="16"/>
      <c r="AC82" s="16"/>
      <c r="AD82" s="16"/>
      <c r="AE82" s="16">
        <v>-365.65</v>
      </c>
      <c r="AF82" s="16">
        <v>-88.98</v>
      </c>
      <c r="AG82" s="16">
        <f>SUM(S82)</f>
        <v>-32.01</v>
      </c>
      <c r="AH82" s="17">
        <v>3437.54</v>
      </c>
    </row>
    <row r="83" spans="1:34" s="5" customFormat="1" ht="16.5" customHeight="1">
      <c r="A83" s="18">
        <v>193</v>
      </c>
      <c r="B83" s="5" t="s">
        <v>130</v>
      </c>
      <c r="C83" s="1" t="s">
        <v>42</v>
      </c>
      <c r="D83" s="2" t="s">
        <v>138</v>
      </c>
      <c r="E83" s="15">
        <v>2266.77</v>
      </c>
      <c r="F83" s="16"/>
      <c r="G83" s="16"/>
      <c r="H83" s="16"/>
      <c r="I83" s="16">
        <v>-696.82</v>
      </c>
      <c r="J83" s="16"/>
      <c r="K83" s="16"/>
      <c r="L83" s="15"/>
      <c r="M83" s="15"/>
      <c r="N83" s="15"/>
      <c r="O83" s="15"/>
      <c r="P83" s="15">
        <v>453.35</v>
      </c>
      <c r="Q83" s="15"/>
      <c r="R83" s="15">
        <v>600</v>
      </c>
      <c r="S83" s="16"/>
      <c r="T83" s="16"/>
      <c r="U83" s="16"/>
      <c r="V83" s="16"/>
      <c r="W83" s="16"/>
      <c r="X83" s="15">
        <v>506.11</v>
      </c>
      <c r="Y83" s="15"/>
      <c r="Z83" s="16"/>
      <c r="AA83" s="16"/>
      <c r="AB83" s="16"/>
      <c r="AC83" s="16"/>
      <c r="AD83" s="16"/>
      <c r="AE83" s="16">
        <v>-354.88</v>
      </c>
      <c r="AF83" s="16">
        <v>-75.900000000000006</v>
      </c>
      <c r="AG83" s="16">
        <f>SUM(I83)</f>
        <v>-696.82</v>
      </c>
      <c r="AH83" s="17">
        <v>2698.63</v>
      </c>
    </row>
    <row r="84" spans="1:34" s="5" customFormat="1" ht="16.5" customHeight="1">
      <c r="A84" s="18">
        <v>110</v>
      </c>
      <c r="B84" s="5" t="s">
        <v>131</v>
      </c>
      <c r="C84" s="1" t="s">
        <v>42</v>
      </c>
      <c r="D84" s="2" t="s">
        <v>137</v>
      </c>
      <c r="E84" s="15">
        <v>3053.76</v>
      </c>
      <c r="F84" s="16"/>
      <c r="G84" s="16"/>
      <c r="H84" s="16"/>
      <c r="I84" s="16">
        <v>-588.70000000000005</v>
      </c>
      <c r="J84" s="16"/>
      <c r="K84" s="16"/>
      <c r="L84" s="15"/>
      <c r="M84" s="15"/>
      <c r="N84" s="15"/>
      <c r="O84" s="15"/>
      <c r="P84" s="15">
        <v>1771.18</v>
      </c>
      <c r="Q84" s="15"/>
      <c r="R84" s="15">
        <v>600</v>
      </c>
      <c r="S84" s="16"/>
      <c r="T84" s="16"/>
      <c r="U84" s="16"/>
      <c r="V84" s="16"/>
      <c r="W84" s="16"/>
      <c r="X84" s="15">
        <v>855</v>
      </c>
      <c r="Y84" s="15"/>
      <c r="Z84" s="16"/>
      <c r="AA84" s="16"/>
      <c r="AB84" s="16"/>
      <c r="AC84" s="16"/>
      <c r="AD84" s="16"/>
      <c r="AE84" s="16">
        <v>-624.79</v>
      </c>
      <c r="AF84" s="16">
        <v>-468.67</v>
      </c>
      <c r="AG84" s="16">
        <f>SUM(I84)</f>
        <v>-588.70000000000005</v>
      </c>
      <c r="AH84" s="17">
        <v>4597.78</v>
      </c>
    </row>
    <row r="85" spans="1:34" s="5" customFormat="1" ht="16.5" customHeight="1">
      <c r="A85" s="18">
        <v>264</v>
      </c>
      <c r="B85" s="5" t="s">
        <v>132</v>
      </c>
      <c r="C85" s="1" t="s">
        <v>63</v>
      </c>
      <c r="D85" s="2" t="s">
        <v>137</v>
      </c>
      <c r="E85" s="15">
        <v>351.76</v>
      </c>
      <c r="F85" s="16">
        <v>-1425.76</v>
      </c>
      <c r="G85" s="16"/>
      <c r="H85" s="16"/>
      <c r="I85" s="16"/>
      <c r="J85" s="16"/>
      <c r="K85" s="16"/>
      <c r="L85" s="15">
        <v>753.04</v>
      </c>
      <c r="M85" s="15">
        <v>251.01</v>
      </c>
      <c r="N85" s="15">
        <v>376.52</v>
      </c>
      <c r="O85" s="15">
        <v>125.51</v>
      </c>
      <c r="P85" s="15">
        <v>7.04</v>
      </c>
      <c r="Q85" s="15"/>
      <c r="R85" s="15">
        <v>600</v>
      </c>
      <c r="S85" s="16"/>
      <c r="T85" s="16"/>
      <c r="U85" s="16"/>
      <c r="V85" s="16"/>
      <c r="W85" s="16"/>
      <c r="X85" s="15"/>
      <c r="Y85" s="15"/>
      <c r="Z85" s="16"/>
      <c r="AA85" s="16"/>
      <c r="AB85" s="16"/>
      <c r="AC85" s="16"/>
      <c r="AD85" s="16"/>
      <c r="AE85" s="16">
        <v>-109.02</v>
      </c>
      <c r="AF85" s="16">
        <v>0</v>
      </c>
      <c r="AG85" s="16">
        <f>SUM(F85)</f>
        <v>-1425.76</v>
      </c>
      <c r="AH85" s="17">
        <v>930.1</v>
      </c>
    </row>
    <row r="86" spans="1:34" s="5" customFormat="1" ht="16.5" customHeight="1">
      <c r="A86" s="18">
        <v>261</v>
      </c>
      <c r="B86" s="5" t="s">
        <v>133</v>
      </c>
      <c r="C86" s="1" t="s">
        <v>39</v>
      </c>
      <c r="D86" s="3" t="s">
        <v>137</v>
      </c>
      <c r="E86" s="15">
        <v>3324.18</v>
      </c>
      <c r="F86" s="16"/>
      <c r="G86" s="16"/>
      <c r="H86" s="16"/>
      <c r="I86" s="16"/>
      <c r="J86" s="16"/>
      <c r="K86" s="16"/>
      <c r="L86" s="15"/>
      <c r="M86" s="15"/>
      <c r="N86" s="15"/>
      <c r="O86" s="15"/>
      <c r="P86" s="15">
        <v>132.97</v>
      </c>
      <c r="Q86" s="15"/>
      <c r="R86" s="15">
        <v>600</v>
      </c>
      <c r="S86" s="16"/>
      <c r="T86" s="16"/>
      <c r="U86" s="16"/>
      <c r="V86" s="16"/>
      <c r="W86" s="16"/>
      <c r="X86" s="15"/>
      <c r="Y86" s="15"/>
      <c r="Z86" s="16"/>
      <c r="AA86" s="16"/>
      <c r="AB86" s="16"/>
      <c r="AC86" s="16"/>
      <c r="AD86" s="16"/>
      <c r="AE86" s="16">
        <v>-380.28</v>
      </c>
      <c r="AF86" s="16">
        <v>-106.73</v>
      </c>
      <c r="AG86" s="16">
        <f>SUM(U86)</f>
        <v>0</v>
      </c>
      <c r="AH86" s="17">
        <v>3570.14</v>
      </c>
    </row>
    <row r="87" spans="1:34" s="5" customFormat="1" ht="16.5" customHeight="1">
      <c r="A87" s="18">
        <v>219</v>
      </c>
      <c r="B87" s="5" t="s">
        <v>134</v>
      </c>
      <c r="C87" s="1" t="s">
        <v>42</v>
      </c>
      <c r="D87" s="3" t="s">
        <v>139</v>
      </c>
      <c r="E87" s="15">
        <v>2158.83</v>
      </c>
      <c r="F87" s="16"/>
      <c r="G87" s="16"/>
      <c r="H87" s="16">
        <v>-21.59</v>
      </c>
      <c r="I87" s="16"/>
      <c r="J87" s="16"/>
      <c r="K87" s="16">
        <v>-30.8</v>
      </c>
      <c r="L87" s="15"/>
      <c r="M87" s="15"/>
      <c r="N87" s="15"/>
      <c r="O87" s="15"/>
      <c r="P87" s="15">
        <v>345.41</v>
      </c>
      <c r="Q87" s="15"/>
      <c r="R87" s="15">
        <v>600</v>
      </c>
      <c r="S87" s="16"/>
      <c r="T87" s="16"/>
      <c r="U87" s="16"/>
      <c r="V87" s="16"/>
      <c r="W87" s="16"/>
      <c r="X87" s="15">
        <v>506.11</v>
      </c>
      <c r="Y87" s="15"/>
      <c r="Z87" s="16"/>
      <c r="AA87" s="16"/>
      <c r="AB87" s="16"/>
      <c r="AC87" s="16"/>
      <c r="AD87" s="16"/>
      <c r="AE87" s="16">
        <v>-331.13</v>
      </c>
      <c r="AF87" s="16">
        <v>-15.48</v>
      </c>
      <c r="AG87" s="16">
        <f>SUM(K87,H87)</f>
        <v>-52.39</v>
      </c>
      <c r="AH87" s="17">
        <v>3211.35</v>
      </c>
    </row>
    <row r="88" spans="1:34" ht="16.5" customHeight="1">
      <c r="E88" s="20" t="s">
        <v>147</v>
      </c>
      <c r="F88" s="21"/>
      <c r="G88" s="21"/>
      <c r="H88" s="21"/>
      <c r="I88" s="21"/>
      <c r="J88" s="21"/>
      <c r="K88" s="21"/>
      <c r="L88" s="20" t="s">
        <v>147</v>
      </c>
      <c r="M88" s="20" t="s">
        <v>147</v>
      </c>
      <c r="N88" s="20" t="s">
        <v>147</v>
      </c>
      <c r="O88" s="20" t="s">
        <v>147</v>
      </c>
      <c r="P88" s="20" t="s">
        <v>147</v>
      </c>
      <c r="Q88" s="20" t="s">
        <v>147</v>
      </c>
      <c r="R88" s="20" t="s">
        <v>147</v>
      </c>
      <c r="S88" s="21"/>
      <c r="T88" s="21"/>
      <c r="U88" s="21"/>
      <c r="V88" s="21"/>
      <c r="W88" s="21"/>
      <c r="X88" s="20" t="s">
        <v>147</v>
      </c>
      <c r="Y88" s="20" t="s">
        <v>147</v>
      </c>
      <c r="Z88" s="11"/>
      <c r="AA88" s="11"/>
      <c r="AB88" s="11"/>
      <c r="AC88" s="11"/>
      <c r="AD88" s="11"/>
      <c r="AE88" s="16">
        <f>SUM(AE2:AE87)</f>
        <v>-34424.540000000008</v>
      </c>
      <c r="AF88" s="16">
        <f>SUM(AF2:AF87)</f>
        <v>-32490.080000000002</v>
      </c>
      <c r="AG88" s="16">
        <f>SUM(AG2:AG87)</f>
        <v>-81434.449999999968</v>
      </c>
      <c r="AH88" s="17">
        <f>SUM(AH2:AH87)</f>
        <v>290599.13999999984</v>
      </c>
    </row>
  </sheetData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Wanderson</dc:creator>
  <cp:lastModifiedBy>Wanderson</cp:lastModifiedBy>
  <cp:lastPrinted>2019-05-07T18:44:55Z</cp:lastPrinted>
  <dcterms:created xsi:type="dcterms:W3CDTF">2019-05-03T19:32:39Z</dcterms:created>
  <dcterms:modified xsi:type="dcterms:W3CDTF">2019-05-07T18:45:44Z</dcterms:modified>
</cp:coreProperties>
</file>