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Z88" i="1"/>
  <c r="AA88"/>
  <c r="AB88"/>
  <c r="AC88"/>
  <c r="AB4"/>
  <c r="AB3"/>
  <c r="AB2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A68"/>
  <c r="AA51"/>
  <c r="AA50"/>
  <c r="AA27"/>
  <c r="G76"/>
  <c r="G68"/>
  <c r="G51"/>
  <c r="G48"/>
  <c r="G44"/>
  <c r="G27"/>
  <c r="G18"/>
  <c r="G10"/>
  <c r="G2"/>
</calcChain>
</file>

<file path=xl/sharedStrings.xml><?xml version="1.0" encoding="utf-8"?>
<sst xmlns="http://schemas.openxmlformats.org/spreadsheetml/2006/main" count="294" uniqueCount="143">
  <si>
    <t>Matrícula</t>
  </si>
  <si>
    <t>Nome</t>
  </si>
  <si>
    <t>Cargo</t>
  </si>
  <si>
    <t>Salário</t>
  </si>
  <si>
    <t>Desc. Férias</t>
  </si>
  <si>
    <t>Vale Transporte</t>
  </si>
  <si>
    <t>Adic por Tempo Serv</t>
  </si>
  <si>
    <t>Mens. Sindical</t>
  </si>
  <si>
    <t>Unimed Mensalid</t>
  </si>
  <si>
    <t>Pensão Familiar</t>
  </si>
  <si>
    <t>Desc. INSS</t>
  </si>
  <si>
    <t>Desc. IRRF</t>
  </si>
  <si>
    <t>Plano Odontolog</t>
  </si>
  <si>
    <t>Férias</t>
  </si>
  <si>
    <t>Desc. IRRF Feri</t>
  </si>
  <si>
    <t>Aux Alimentação</t>
  </si>
  <si>
    <t>Farmácia</t>
  </si>
  <si>
    <t>Posto de Comb</t>
  </si>
  <si>
    <t>Supermercado</t>
  </si>
  <si>
    <t>Mutua</t>
  </si>
  <si>
    <t>Banco do Brasil</t>
  </si>
  <si>
    <t>Gratif. GED</t>
  </si>
  <si>
    <t>Gratif. Função</t>
  </si>
  <si>
    <t>Prev. de Consig</t>
  </si>
  <si>
    <t>Prev. de Consig1</t>
  </si>
  <si>
    <t>Liquido</t>
  </si>
  <si>
    <t>ADALBERTO MACHADO DE ALBUQUERQUE</t>
  </si>
  <si>
    <t>Técnico Administrativo II</t>
  </si>
  <si>
    <t>ADILSON DE LUCENA COSTA</t>
  </si>
  <si>
    <t>Operador</t>
  </si>
  <si>
    <t>ADJAILSON ARAÚJO DA SILVA</t>
  </si>
  <si>
    <t>Comissionado CC3</t>
  </si>
  <si>
    <t>ADRIANO MAKEL CRUZ DE LIMA</t>
  </si>
  <si>
    <t>ALANNA ALVES BARROS CALADO</t>
  </si>
  <si>
    <t>ALEXANDRE PINTO DE SÁ</t>
  </si>
  <si>
    <t>Comissionado CC5</t>
  </si>
  <si>
    <t>ALMÉRIA VITÓRIA SARAIVA CARNIATO</t>
  </si>
  <si>
    <t>ALOISIO GOMES E SILVA JUNIOR</t>
  </si>
  <si>
    <t>Fiscal II</t>
  </si>
  <si>
    <t>ANALÚSIA ARAÚJO DINIZ</t>
  </si>
  <si>
    <t>Técnico Administrativo I</t>
  </si>
  <si>
    <t>ANTONIO CÉSAR PEREIRA MOURA</t>
  </si>
  <si>
    <t>ANTONIO DANTAS PINHEIRO NETO</t>
  </si>
  <si>
    <t>BENALVA PEREIRA DO NASCIMENTO</t>
  </si>
  <si>
    <t>CARLOS ALBERTO MARQUES MARTINIANO</t>
  </si>
  <si>
    <t>Comissionado CC2</t>
  </si>
  <si>
    <t>CARLOS ROBERTO BEZERRA</t>
  </si>
  <si>
    <t>Comissionado CC4</t>
  </si>
  <si>
    <t>CLEBER TAURINO DOS SANTOS</t>
  </si>
  <si>
    <t>CORJESU PAIVA DOS SANTOS</t>
  </si>
  <si>
    <t>Engenheiro</t>
  </si>
  <si>
    <t xml:space="preserve">DAMIÃO MEDEIROS DE LUCENA </t>
  </si>
  <si>
    <t>Auxiliar de Serviços Gerais II</t>
  </si>
  <si>
    <t>DAMIÃO RODRIGUES DA SILVA</t>
  </si>
  <si>
    <t>DARCIVAL DE OLIVEIRA SILVA</t>
  </si>
  <si>
    <t>EDNIZ FERREIRA BATISTA</t>
  </si>
  <si>
    <t>ELDON MACIO LACERDA DE SOUSA</t>
  </si>
  <si>
    <t>EUTICIA MARIA LUCENA RIBEIRO</t>
  </si>
  <si>
    <t>FELÍCIA ANA RAIMUNDO</t>
  </si>
  <si>
    <t>Comissionado CC1</t>
  </si>
  <si>
    <t>FELIPE GUSTAVO BORGES DA SILVA</t>
  </si>
  <si>
    <t>Comissionado CC6</t>
  </si>
  <si>
    <t>FRANCISCO EDSON SANTIAGO BRASIL</t>
  </si>
  <si>
    <t>FRANCISCO MACIO DA SILVA</t>
  </si>
  <si>
    <t>Fiscal I</t>
  </si>
  <si>
    <t>GABRIELA LOPES FIÚZA DINIZ</t>
  </si>
  <si>
    <t>Telefonista</t>
  </si>
  <si>
    <t>GERALDO DE MAGELA BARROS</t>
  </si>
  <si>
    <t>GRAZIELLE CAROLINE UCHÔA PINHEIRO DA CUNHA</t>
  </si>
  <si>
    <t>GUILHERME AUGUSTO BARROCA GOMES</t>
  </si>
  <si>
    <t>HILTON JOSÉ DE SALLES CARNEIRO</t>
  </si>
  <si>
    <t>IBIRENALDO MARQUES FREIRE</t>
  </si>
  <si>
    <t>ISAAC SANTOS DO NASCIMENTO</t>
  </si>
  <si>
    <t>ÍTALO VINICIUS WANDERLEY DA SILVA</t>
  </si>
  <si>
    <t>JARDON SOUZA MAIA</t>
  </si>
  <si>
    <t>Advogado</t>
  </si>
  <si>
    <t>JOÃO CARLOS GOMES DE MENDONÇA</t>
  </si>
  <si>
    <t>JOÃO GOMES DA FONSECA</t>
  </si>
  <si>
    <t>Escriturario III</t>
  </si>
  <si>
    <t>JOILDO CÉSAR RODRIGUES DE LIMA</t>
  </si>
  <si>
    <t>JOSÉ EMIDIO DA SILVA AMORIM</t>
  </si>
  <si>
    <t>JOSÉ ROLIM DIAS</t>
  </si>
  <si>
    <t>JOSEMAR SOUZA DO NASCIMENTO</t>
  </si>
  <si>
    <t>JOSIMAR DE CASTRO BARRETO SOBRINHO</t>
  </si>
  <si>
    <t>JOVELINO FELIPE MARTINS</t>
  </si>
  <si>
    <t>Motorista</t>
  </si>
  <si>
    <t>JUAN EBANO SOARES ALENCAR</t>
  </si>
  <si>
    <t>JUELY DA NÓBREGA MONTEIRO</t>
  </si>
  <si>
    <t>LUCAS ALMEIDA SILVA</t>
  </si>
  <si>
    <t>LUCIANO BEZERRA DOS SANTOS</t>
  </si>
  <si>
    <t>LUCIENE DA SILVA MOREIRA</t>
  </si>
  <si>
    <t>LUIZ EDUARDO MADRUGA FERREIRA LIMA</t>
  </si>
  <si>
    <t>MANOEL ALVES DE OLIVEIRA</t>
  </si>
  <si>
    <t>MARCO AURÉLIO DE SOUZA TOLEDO</t>
  </si>
  <si>
    <t>MARCONE OLIVEIRA DE SOUZA</t>
  </si>
  <si>
    <t>MARCOS BELO DE SOUZA</t>
  </si>
  <si>
    <t>MARIA ELISABETE VILA NOVA</t>
  </si>
  <si>
    <t>Contador</t>
  </si>
  <si>
    <t>MARIA INÊZ DAMASCENO MAFRA CAJÚ</t>
  </si>
  <si>
    <t>MARIA JOSÉ ALMEIDA DA SILVA</t>
  </si>
  <si>
    <t>MARIA NUNES DA SILVA</t>
  </si>
  <si>
    <t>MARIA ODACI SILVA DE MELO</t>
  </si>
  <si>
    <t>MARIA SINEIDE LACERDA DE CALDAS</t>
  </si>
  <si>
    <t>MATILDE CRISTINA DE LIMA COELHO SÁTIRO</t>
  </si>
  <si>
    <t>MAVINA DUTRA DO NASCIMENTO</t>
  </si>
  <si>
    <t>MAX MACIEL MARINHO</t>
  </si>
  <si>
    <t>MIKAELA FERNANDES DE SOUZA GOMES</t>
  </si>
  <si>
    <t>NATHAN TARGINO MOREIRA RODRIGUES</t>
  </si>
  <si>
    <t>Tecnologo Diversas Modalidades</t>
  </si>
  <si>
    <t>OSMAR DE MORAIS BARBOZA</t>
  </si>
  <si>
    <t>PAULO LAÉRCIO VIEIRA JUNIOR</t>
  </si>
  <si>
    <t>PEDRO FERREIRA DA SILVA</t>
  </si>
  <si>
    <t>RAIMUNDO NONATO LOPES DE SOUSA</t>
  </si>
  <si>
    <t>RENATA MARIA ALVES CAVALCANTE</t>
  </si>
  <si>
    <t>RICANDA COSTA DE ALMEIDA</t>
  </si>
  <si>
    <t>RODRIGO LUNA BRONZEADO MACHADO</t>
  </si>
  <si>
    <t>RONALDO VITÓRIO RODRIGUES</t>
  </si>
  <si>
    <t>RUTTYCHELLY DO AMARAL FERREIRA BRITO</t>
  </si>
  <si>
    <t>SERGIO QUIRINO DE ALMEIDA</t>
  </si>
  <si>
    <t>SEVERINA MARIA SANTANA DE SOUZA</t>
  </si>
  <si>
    <t>SEVERINO DOS RAMOS LOPES DA SILVA</t>
  </si>
  <si>
    <t>SÔNIA RODRIGUES PESSOA</t>
  </si>
  <si>
    <t>STÊNIO MEDEIROS VERAS</t>
  </si>
  <si>
    <t>SUZANA BARBOSA CAVALCANTE</t>
  </si>
  <si>
    <t>TACIANA DURÉ BARRETO</t>
  </si>
  <si>
    <t>TAINÁ DE FREITAS</t>
  </si>
  <si>
    <t>TATIANE PIRES CHAVES SILVA</t>
  </si>
  <si>
    <t>VALBER GALDINO BARBOSA</t>
  </si>
  <si>
    <t>VALDIR OLIVEIRA DE ARAÚJO</t>
  </si>
  <si>
    <t>VERA LÚCIA RODRIGUES DE OLIVEIRA</t>
  </si>
  <si>
    <t>VINICIUS DA COSTA MOREIRA</t>
  </si>
  <si>
    <t>Lotação</t>
  </si>
  <si>
    <t>Sede</t>
  </si>
  <si>
    <t>Campina Grande</t>
  </si>
  <si>
    <t>Souza</t>
  </si>
  <si>
    <t>Cajazeiras</t>
  </si>
  <si>
    <t>Patos</t>
  </si>
  <si>
    <t>Pombal</t>
  </si>
  <si>
    <t>Itaporanga</t>
  </si>
  <si>
    <t>Guarabira</t>
  </si>
  <si>
    <t>1/3 Férias</t>
  </si>
  <si>
    <t>Outros Descontos</t>
  </si>
  <si>
    <t>#########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</si>
</sst>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9">
    <font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5"/>
      <name val="Calibri"/>
      <family val="2"/>
      <scheme val="minor"/>
    </font>
    <font>
      <b/>
      <sz val="5"/>
      <color theme="4"/>
      <name val="Calibri"/>
      <family val="2"/>
      <scheme val="minor"/>
    </font>
    <font>
      <sz val="5"/>
      <color theme="4"/>
      <name val="Calibri"/>
      <family val="2"/>
      <scheme val="minor"/>
    </font>
    <font>
      <sz val="5"/>
      <name val="Calibri"/>
      <family val="2"/>
      <scheme val="minor"/>
    </font>
    <font>
      <b/>
      <sz val="5"/>
      <color rgb="FFFF0000"/>
      <name val="Calibri"/>
      <family val="2"/>
      <scheme val="minor"/>
    </font>
    <font>
      <sz val="5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56"/>
  <sheetViews>
    <sheetView tabSelected="1" zoomScale="170" zoomScaleNormal="170" workbookViewId="0">
      <pane ySplit="1" topLeftCell="A2" activePane="bottomLeft" state="frozen"/>
      <selection activeCell="I1" sqref="I1"/>
      <selection pane="bottomLeft" activeCell="D41" sqref="D41"/>
    </sheetView>
  </sheetViews>
  <sheetFormatPr defaultRowHeight="8.25"/>
  <cols>
    <col min="1" max="1" width="5.140625" style="2" customWidth="1"/>
    <col min="2" max="2" width="20.140625" style="3" customWidth="1"/>
    <col min="3" max="3" width="9.140625" style="1"/>
    <col min="4" max="4" width="7.5703125" style="4" customWidth="1"/>
    <col min="5" max="11" width="6.140625" style="12" customWidth="1"/>
    <col min="12" max="12" width="6.140625" style="15" hidden="1" customWidth="1"/>
    <col min="13" max="24" width="6.140625" style="3" hidden="1" customWidth="1"/>
    <col min="25" max="25" width="6.140625" style="12" hidden="1" customWidth="1"/>
    <col min="26" max="28" width="6.140625" style="18" customWidth="1"/>
    <col min="29" max="16384" width="9.140625" style="3"/>
  </cols>
  <sheetData>
    <row r="1" spans="1:29" s="1" customFormat="1" ht="28.5" customHeight="1">
      <c r="A1" s="4" t="s">
        <v>0</v>
      </c>
      <c r="B1" s="4" t="s">
        <v>1</v>
      </c>
      <c r="C1" s="4" t="s">
        <v>2</v>
      </c>
      <c r="D1" s="4" t="s">
        <v>131</v>
      </c>
      <c r="E1" s="10" t="s">
        <v>3</v>
      </c>
      <c r="F1" s="10" t="s">
        <v>6</v>
      </c>
      <c r="G1" s="10" t="s">
        <v>13</v>
      </c>
      <c r="H1" s="10" t="s">
        <v>140</v>
      </c>
      <c r="I1" s="10" t="s">
        <v>15</v>
      </c>
      <c r="J1" s="10" t="s">
        <v>21</v>
      </c>
      <c r="K1" s="10" t="s">
        <v>22</v>
      </c>
      <c r="L1" s="13" t="s">
        <v>4</v>
      </c>
      <c r="M1" s="4" t="s">
        <v>5</v>
      </c>
      <c r="N1" s="4" t="s">
        <v>7</v>
      </c>
      <c r="O1" s="4" t="s">
        <v>8</v>
      </c>
      <c r="P1" s="4" t="s">
        <v>9</v>
      </c>
      <c r="Q1" s="4" t="s">
        <v>12</v>
      </c>
      <c r="R1" s="4" t="s">
        <v>14</v>
      </c>
      <c r="S1" s="4" t="s">
        <v>16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23</v>
      </c>
      <c r="Y1" s="10" t="s">
        <v>24</v>
      </c>
      <c r="Z1" s="16" t="s">
        <v>10</v>
      </c>
      <c r="AA1" s="16" t="s">
        <v>11</v>
      </c>
      <c r="AB1" s="16" t="s">
        <v>141</v>
      </c>
      <c r="AC1" s="4" t="s">
        <v>25</v>
      </c>
    </row>
    <row r="2" spans="1:29" ht="16.5" customHeight="1">
      <c r="A2" s="8">
        <v>159</v>
      </c>
      <c r="B2" s="7" t="s">
        <v>26</v>
      </c>
      <c r="C2" s="4" t="s">
        <v>27</v>
      </c>
      <c r="D2" s="5" t="s">
        <v>132</v>
      </c>
      <c r="E2" s="11">
        <v>1469.48</v>
      </c>
      <c r="F2" s="11">
        <v>734.74</v>
      </c>
      <c r="G2" s="11">
        <f>(2347.92+Y2)</f>
        <v>2687.92</v>
      </c>
      <c r="H2" s="11">
        <v>782.64</v>
      </c>
      <c r="I2" s="11">
        <v>630</v>
      </c>
      <c r="J2" s="11">
        <v>445.33</v>
      </c>
      <c r="K2" s="11"/>
      <c r="L2" s="14">
        <v>-2790.56</v>
      </c>
      <c r="M2" s="9">
        <v>-1.47</v>
      </c>
      <c r="N2" s="9"/>
      <c r="O2" s="9">
        <v>-631.97</v>
      </c>
      <c r="P2" s="9"/>
      <c r="Q2" s="9">
        <v>-30.8</v>
      </c>
      <c r="R2" s="9"/>
      <c r="S2" s="9"/>
      <c r="T2" s="9">
        <v>-105</v>
      </c>
      <c r="U2" s="9"/>
      <c r="V2" s="9"/>
      <c r="W2" s="9"/>
      <c r="X2" s="9">
        <v>-340</v>
      </c>
      <c r="Y2" s="11">
        <v>340</v>
      </c>
      <c r="Z2" s="17">
        <v>-668.14</v>
      </c>
      <c r="AA2" s="17">
        <v>-18.329999999999998</v>
      </c>
      <c r="AB2" s="17">
        <f>(X2+T2+Q2+O2+M2+L2)</f>
        <v>-3899.8</v>
      </c>
      <c r="AC2" s="9">
        <v>2163.84</v>
      </c>
    </row>
    <row r="3" spans="1:29" ht="16.5" customHeight="1">
      <c r="A3" s="8">
        <v>90</v>
      </c>
      <c r="B3" s="7" t="s">
        <v>28</v>
      </c>
      <c r="C3" s="4" t="s">
        <v>29</v>
      </c>
      <c r="D3" s="5" t="s">
        <v>132</v>
      </c>
      <c r="E3" s="11">
        <v>2893.04</v>
      </c>
      <c r="F3" s="11">
        <v>1909.41</v>
      </c>
      <c r="G3" s="11"/>
      <c r="H3" s="11"/>
      <c r="I3" s="11">
        <v>630</v>
      </c>
      <c r="J3" s="11">
        <v>730.17</v>
      </c>
      <c r="K3" s="11"/>
      <c r="L3" s="14"/>
      <c r="M3" s="9">
        <v>-2.89</v>
      </c>
      <c r="N3" s="9"/>
      <c r="O3" s="9">
        <v>-1094.58</v>
      </c>
      <c r="P3" s="9"/>
      <c r="Q3" s="9"/>
      <c r="R3" s="9"/>
      <c r="S3" s="9"/>
      <c r="T3" s="9"/>
      <c r="U3" s="9"/>
      <c r="V3" s="9">
        <v>-882.11</v>
      </c>
      <c r="W3" s="9"/>
      <c r="X3" s="9"/>
      <c r="Y3" s="11"/>
      <c r="Z3" s="17">
        <v>-633.5</v>
      </c>
      <c r="AA3" s="17">
        <v>-380.86</v>
      </c>
      <c r="AB3" s="17">
        <f>(V3+O3+M3)</f>
        <v>-1979.5800000000002</v>
      </c>
      <c r="AC3" s="9">
        <v>3168.68</v>
      </c>
    </row>
    <row r="4" spans="1:29" ht="16.5" customHeight="1">
      <c r="A4" s="8">
        <v>236</v>
      </c>
      <c r="B4" s="7" t="s">
        <v>30</v>
      </c>
      <c r="C4" s="4" t="s">
        <v>31</v>
      </c>
      <c r="D4" s="5" t="s">
        <v>132</v>
      </c>
      <c r="E4" s="11">
        <v>1862.89</v>
      </c>
      <c r="F4" s="11">
        <v>298.06</v>
      </c>
      <c r="G4" s="11"/>
      <c r="H4" s="11"/>
      <c r="I4" s="11">
        <v>630</v>
      </c>
      <c r="J4" s="11"/>
      <c r="K4" s="11"/>
      <c r="L4" s="14"/>
      <c r="M4" s="9">
        <v>-1.86</v>
      </c>
      <c r="N4" s="9"/>
      <c r="O4" s="9">
        <v>-462.61</v>
      </c>
      <c r="P4" s="9"/>
      <c r="Q4" s="9"/>
      <c r="R4" s="9"/>
      <c r="S4" s="9"/>
      <c r="T4" s="9"/>
      <c r="U4" s="9"/>
      <c r="V4" s="9">
        <v>-316.95</v>
      </c>
      <c r="W4" s="9"/>
      <c r="X4" s="9"/>
      <c r="Y4" s="11"/>
      <c r="Z4" s="17">
        <v>-180.94</v>
      </c>
      <c r="AA4" s="17">
        <v>-5.7</v>
      </c>
      <c r="AB4" s="17">
        <f>(V4+O4+M4)</f>
        <v>-781.42</v>
      </c>
      <c r="AC4" s="9">
        <v>1822.89</v>
      </c>
    </row>
    <row r="5" spans="1:29" ht="16.5" customHeight="1">
      <c r="A5" s="8">
        <v>251</v>
      </c>
      <c r="B5" s="7" t="s">
        <v>32</v>
      </c>
      <c r="C5" s="4" t="s">
        <v>31</v>
      </c>
      <c r="D5" s="5" t="s">
        <v>132</v>
      </c>
      <c r="E5" s="11">
        <v>1862.89</v>
      </c>
      <c r="F5" s="11">
        <v>223.55</v>
      </c>
      <c r="G5" s="11"/>
      <c r="H5" s="11"/>
      <c r="I5" s="11">
        <v>630</v>
      </c>
      <c r="J5" s="11"/>
      <c r="K5" s="11"/>
      <c r="L5" s="14"/>
      <c r="M5" s="9">
        <v>-1.86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1"/>
      <c r="Z5" s="17">
        <v>-172.09</v>
      </c>
      <c r="AA5" s="17">
        <v>-0.78</v>
      </c>
      <c r="AB5" s="17">
        <f>M5</f>
        <v>-1.86</v>
      </c>
      <c r="AC5" s="9">
        <v>2541.71</v>
      </c>
    </row>
    <row r="6" spans="1:29" ht="16.5" customHeight="1">
      <c r="A6" s="8">
        <v>249</v>
      </c>
      <c r="B6" s="7" t="s">
        <v>33</v>
      </c>
      <c r="C6" s="4" t="s">
        <v>31</v>
      </c>
      <c r="D6" s="5" t="s">
        <v>133</v>
      </c>
      <c r="E6" s="11">
        <v>1862.89</v>
      </c>
      <c r="F6" s="11">
        <v>223.55</v>
      </c>
      <c r="G6" s="11"/>
      <c r="H6" s="11"/>
      <c r="I6" s="11">
        <v>630</v>
      </c>
      <c r="J6" s="11"/>
      <c r="K6" s="11"/>
      <c r="L6" s="14"/>
      <c r="M6" s="9"/>
      <c r="N6" s="9"/>
      <c r="O6" s="9"/>
      <c r="P6" s="9"/>
      <c r="Q6" s="9"/>
      <c r="R6" s="9"/>
      <c r="S6" s="9"/>
      <c r="T6" s="9"/>
      <c r="U6" s="9"/>
      <c r="V6" s="9">
        <v>-517.59</v>
      </c>
      <c r="W6" s="9"/>
      <c r="X6" s="9"/>
      <c r="Y6" s="11"/>
      <c r="Z6" s="17">
        <v>-172.09</v>
      </c>
      <c r="AA6" s="17">
        <v>0</v>
      </c>
      <c r="AB6" s="17">
        <f>V6</f>
        <v>-517.59</v>
      </c>
      <c r="AC6" s="9">
        <v>2026.76</v>
      </c>
    </row>
    <row r="7" spans="1:29" ht="16.5" customHeight="1">
      <c r="A7" s="8">
        <v>234</v>
      </c>
      <c r="B7" s="7" t="s">
        <v>34</v>
      </c>
      <c r="C7" s="4" t="s">
        <v>35</v>
      </c>
      <c r="D7" s="5" t="s">
        <v>134</v>
      </c>
      <c r="E7" s="11">
        <v>3490.39</v>
      </c>
      <c r="F7" s="11">
        <v>558.46</v>
      </c>
      <c r="G7" s="11"/>
      <c r="H7" s="11"/>
      <c r="I7" s="11">
        <v>630</v>
      </c>
      <c r="J7" s="11"/>
      <c r="K7" s="11"/>
      <c r="L7" s="14"/>
      <c r="M7" s="9"/>
      <c r="N7" s="9"/>
      <c r="O7" s="9">
        <v>-836.63</v>
      </c>
      <c r="P7" s="9"/>
      <c r="Q7" s="9"/>
      <c r="R7" s="9"/>
      <c r="S7" s="9"/>
      <c r="T7" s="9"/>
      <c r="U7" s="9"/>
      <c r="V7" s="9"/>
      <c r="W7" s="9"/>
      <c r="X7" s="9"/>
      <c r="Y7" s="11"/>
      <c r="Z7" s="17">
        <v>-425.77</v>
      </c>
      <c r="AA7" s="17">
        <v>-103.35</v>
      </c>
      <c r="AB7" s="17">
        <f>O7</f>
        <v>-836.63</v>
      </c>
      <c r="AC7" s="9">
        <v>3313.1</v>
      </c>
    </row>
    <row r="8" spans="1:29" ht="16.5" customHeight="1">
      <c r="A8" s="8">
        <v>230</v>
      </c>
      <c r="B8" s="7" t="s">
        <v>36</v>
      </c>
      <c r="C8" s="4" t="s">
        <v>35</v>
      </c>
      <c r="D8" s="5" t="s">
        <v>132</v>
      </c>
      <c r="E8" s="11">
        <v>3490.39</v>
      </c>
      <c r="F8" s="11">
        <v>558.46</v>
      </c>
      <c r="G8" s="11"/>
      <c r="H8" s="11"/>
      <c r="I8" s="11">
        <v>630</v>
      </c>
      <c r="J8" s="11"/>
      <c r="K8" s="11"/>
      <c r="L8" s="14"/>
      <c r="M8" s="9">
        <v>-3.49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1"/>
      <c r="Z8" s="17">
        <v>-425.77</v>
      </c>
      <c r="AA8" s="17">
        <v>-188.66</v>
      </c>
      <c r="AB8" s="17">
        <f>M8</f>
        <v>-3.49</v>
      </c>
      <c r="AC8" s="9">
        <v>4060.93</v>
      </c>
    </row>
    <row r="9" spans="1:29" ht="16.5" customHeight="1">
      <c r="A9" s="8">
        <v>151</v>
      </c>
      <c r="B9" s="7" t="s">
        <v>37</v>
      </c>
      <c r="C9" s="4" t="s">
        <v>38</v>
      </c>
      <c r="D9" s="5" t="s">
        <v>132</v>
      </c>
      <c r="E9" s="11">
        <v>2755.27</v>
      </c>
      <c r="F9" s="11">
        <v>1432.74</v>
      </c>
      <c r="G9" s="11"/>
      <c r="H9" s="11"/>
      <c r="I9" s="11">
        <v>630</v>
      </c>
      <c r="J9" s="11">
        <v>855.68</v>
      </c>
      <c r="K9" s="11"/>
      <c r="L9" s="14"/>
      <c r="M9" s="9"/>
      <c r="N9" s="9">
        <v>-27.55</v>
      </c>
      <c r="O9" s="9"/>
      <c r="P9" s="9">
        <v>-971.31</v>
      </c>
      <c r="Q9" s="9">
        <v>-15.4</v>
      </c>
      <c r="R9" s="9"/>
      <c r="S9" s="9"/>
      <c r="T9" s="9"/>
      <c r="U9" s="9"/>
      <c r="V9" s="9"/>
      <c r="W9" s="9"/>
      <c r="X9" s="9"/>
      <c r="Y9" s="11"/>
      <c r="Z9" s="17">
        <v>-565.04999999999995</v>
      </c>
      <c r="AA9" s="17">
        <v>-142.86000000000001</v>
      </c>
      <c r="AB9" s="17">
        <f>(Q9+P9+N9)</f>
        <v>-1014.2599999999999</v>
      </c>
      <c r="AC9" s="9">
        <v>3951.52</v>
      </c>
    </row>
    <row r="10" spans="1:29" ht="16.5" customHeight="1">
      <c r="A10" s="8">
        <v>101</v>
      </c>
      <c r="B10" s="7" t="s">
        <v>39</v>
      </c>
      <c r="C10" s="4" t="s">
        <v>40</v>
      </c>
      <c r="D10" s="5" t="s">
        <v>132</v>
      </c>
      <c r="E10" s="11">
        <v>1390.69</v>
      </c>
      <c r="F10" s="11">
        <v>890.04</v>
      </c>
      <c r="G10" s="11">
        <f>(2085.28+Y10)</f>
        <v>2585.2800000000002</v>
      </c>
      <c r="H10" s="11">
        <v>695.09</v>
      </c>
      <c r="I10" s="11">
        <v>630</v>
      </c>
      <c r="J10" s="11"/>
      <c r="K10" s="11"/>
      <c r="L10" s="14">
        <v>-2280.37</v>
      </c>
      <c r="M10" s="9">
        <v>-1.39</v>
      </c>
      <c r="N10" s="9"/>
      <c r="O10" s="9">
        <v>-55.54</v>
      </c>
      <c r="P10" s="9"/>
      <c r="Q10" s="9">
        <v>-30.8</v>
      </c>
      <c r="R10" s="9"/>
      <c r="S10" s="9"/>
      <c r="T10" s="9">
        <v>-275.77999999999997</v>
      </c>
      <c r="U10" s="9"/>
      <c r="V10" s="9">
        <v>-653.48</v>
      </c>
      <c r="W10" s="9">
        <v>-240.25</v>
      </c>
      <c r="X10" s="9">
        <v>-500</v>
      </c>
      <c r="Y10" s="11">
        <v>500</v>
      </c>
      <c r="Z10" s="17">
        <v>-567.48</v>
      </c>
      <c r="AA10" s="17">
        <v>-9.6</v>
      </c>
      <c r="AB10" s="17">
        <f>(X10+W10+V10+T10+Q10+O10+M10+L10)</f>
        <v>-4037.6099999999997</v>
      </c>
      <c r="AC10" s="9">
        <v>1576.41</v>
      </c>
    </row>
    <row r="11" spans="1:29" ht="16.5" customHeight="1">
      <c r="A11" s="8">
        <v>192</v>
      </c>
      <c r="B11" s="7" t="s">
        <v>41</v>
      </c>
      <c r="C11" s="4" t="s">
        <v>27</v>
      </c>
      <c r="D11" s="5" t="s">
        <v>132</v>
      </c>
      <c r="E11" s="11">
        <v>2380.11</v>
      </c>
      <c r="F11" s="11">
        <v>523.62</v>
      </c>
      <c r="G11" s="11"/>
      <c r="H11" s="11"/>
      <c r="I11" s="11">
        <v>630</v>
      </c>
      <c r="J11" s="11">
        <v>806.11</v>
      </c>
      <c r="K11" s="11">
        <v>938.66</v>
      </c>
      <c r="L11" s="14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1"/>
      <c r="Z11" s="17">
        <v>-509.72</v>
      </c>
      <c r="AA11" s="17">
        <v>-295.10000000000002</v>
      </c>
      <c r="AB11" s="17">
        <f>S11</f>
        <v>0</v>
      </c>
      <c r="AC11" s="9">
        <v>4473.68</v>
      </c>
    </row>
    <row r="12" spans="1:29" ht="16.5" customHeight="1">
      <c r="A12" s="8">
        <v>227</v>
      </c>
      <c r="B12" s="7" t="s">
        <v>42</v>
      </c>
      <c r="C12" s="4" t="s">
        <v>27</v>
      </c>
      <c r="D12" s="5" t="s">
        <v>134</v>
      </c>
      <c r="E12" s="11">
        <v>2266.77</v>
      </c>
      <c r="F12" s="11">
        <v>362.68</v>
      </c>
      <c r="G12" s="11"/>
      <c r="H12" s="11"/>
      <c r="I12" s="11">
        <v>630</v>
      </c>
      <c r="J12" s="11">
        <v>300</v>
      </c>
      <c r="K12" s="11">
        <v>401.36</v>
      </c>
      <c r="L12" s="14"/>
      <c r="M12" s="9"/>
      <c r="N12" s="9">
        <v>-22.67</v>
      </c>
      <c r="O12" s="9"/>
      <c r="P12" s="9"/>
      <c r="Q12" s="9"/>
      <c r="R12" s="9"/>
      <c r="S12" s="9"/>
      <c r="T12" s="9"/>
      <c r="U12" s="9"/>
      <c r="V12" s="9">
        <v>-717.54</v>
      </c>
      <c r="W12" s="9"/>
      <c r="X12" s="9"/>
      <c r="Y12" s="11"/>
      <c r="Z12" s="17">
        <v>-325.24</v>
      </c>
      <c r="AA12" s="17">
        <v>-39.96</v>
      </c>
      <c r="AB12" s="17">
        <f>(V12+N12)</f>
        <v>-740.20999999999992</v>
      </c>
      <c r="AC12" s="9">
        <v>2855.4</v>
      </c>
    </row>
    <row r="13" spans="1:29" ht="16.5" customHeight="1">
      <c r="A13" s="8">
        <v>95</v>
      </c>
      <c r="B13" s="7" t="s">
        <v>43</v>
      </c>
      <c r="C13" s="4" t="s">
        <v>40</v>
      </c>
      <c r="D13" s="5" t="s">
        <v>132</v>
      </c>
      <c r="E13" s="11">
        <v>2607.5500000000002</v>
      </c>
      <c r="F13" s="11">
        <v>1720.98</v>
      </c>
      <c r="G13" s="11"/>
      <c r="H13" s="11"/>
      <c r="I13" s="11">
        <v>630</v>
      </c>
      <c r="J13" s="11"/>
      <c r="K13" s="11"/>
      <c r="L13" s="14"/>
      <c r="M13" s="9">
        <v>-2.61</v>
      </c>
      <c r="N13" s="9">
        <v>-26.08</v>
      </c>
      <c r="O13" s="9">
        <v>-120.12</v>
      </c>
      <c r="P13" s="9"/>
      <c r="Q13" s="9">
        <v>-30.8</v>
      </c>
      <c r="R13" s="9"/>
      <c r="S13" s="9"/>
      <c r="T13" s="9"/>
      <c r="U13" s="9"/>
      <c r="V13" s="9"/>
      <c r="W13" s="9"/>
      <c r="X13" s="9"/>
      <c r="Y13" s="11"/>
      <c r="Z13" s="17">
        <v>-464.92</v>
      </c>
      <c r="AA13" s="17">
        <v>-233.18</v>
      </c>
      <c r="AB13" s="17">
        <f>(Q13+O13+N13+M13)</f>
        <v>-179.61</v>
      </c>
      <c r="AC13" s="9">
        <v>4080.82</v>
      </c>
    </row>
    <row r="14" spans="1:29" ht="16.5" customHeight="1">
      <c r="A14" s="8">
        <v>233</v>
      </c>
      <c r="B14" s="7" t="s">
        <v>44</v>
      </c>
      <c r="C14" s="4" t="s">
        <v>45</v>
      </c>
      <c r="D14" s="5" t="s">
        <v>132</v>
      </c>
      <c r="E14" s="11">
        <v>1379.91</v>
      </c>
      <c r="F14" s="11">
        <v>220.79</v>
      </c>
      <c r="G14" s="11"/>
      <c r="H14" s="11"/>
      <c r="I14" s="11">
        <v>630</v>
      </c>
      <c r="J14" s="11"/>
      <c r="K14" s="11"/>
      <c r="L14" s="14"/>
      <c r="M14" s="9">
        <v>-1.38</v>
      </c>
      <c r="N14" s="9">
        <v>-13.8</v>
      </c>
      <c r="O14" s="9"/>
      <c r="P14" s="9"/>
      <c r="Q14" s="9">
        <v>-30.8</v>
      </c>
      <c r="R14" s="9"/>
      <c r="S14" s="9"/>
      <c r="T14" s="9"/>
      <c r="U14" s="9"/>
      <c r="V14" s="9"/>
      <c r="W14" s="9">
        <v>-233.16</v>
      </c>
      <c r="X14" s="9"/>
      <c r="Y14" s="11"/>
      <c r="Z14" s="17">
        <v>-128.38</v>
      </c>
      <c r="AA14" s="17">
        <v>0</v>
      </c>
      <c r="AB14" s="17">
        <f>(W14+Q14+N14+M14)</f>
        <v>-279.14</v>
      </c>
      <c r="AC14" s="9">
        <v>1823.18</v>
      </c>
    </row>
    <row r="15" spans="1:29" ht="16.5" customHeight="1">
      <c r="A15" s="8">
        <v>237</v>
      </c>
      <c r="B15" s="7" t="s">
        <v>46</v>
      </c>
      <c r="C15" s="4" t="s">
        <v>47</v>
      </c>
      <c r="D15" s="5" t="s">
        <v>132</v>
      </c>
      <c r="E15" s="11">
        <v>2463.1799999999998</v>
      </c>
      <c r="F15" s="11">
        <v>394.11</v>
      </c>
      <c r="G15" s="11"/>
      <c r="H15" s="11"/>
      <c r="I15" s="11">
        <v>630</v>
      </c>
      <c r="J15" s="11"/>
      <c r="K15" s="11"/>
      <c r="L15" s="14"/>
      <c r="M15" s="9">
        <v>-2.46</v>
      </c>
      <c r="N15" s="9"/>
      <c r="O15" s="9"/>
      <c r="P15" s="9"/>
      <c r="Q15" s="9">
        <v>-15.4</v>
      </c>
      <c r="R15" s="9"/>
      <c r="S15" s="9"/>
      <c r="T15" s="9"/>
      <c r="U15" s="9"/>
      <c r="V15" s="9">
        <v>-389.83</v>
      </c>
      <c r="W15" s="9"/>
      <c r="X15" s="9"/>
      <c r="Y15" s="11"/>
      <c r="Z15" s="17">
        <v>-264.5</v>
      </c>
      <c r="AA15" s="17">
        <v>-37.44</v>
      </c>
      <c r="AB15" s="17">
        <f>(V15+Q15+M15)</f>
        <v>-407.68999999999994</v>
      </c>
      <c r="AC15" s="9">
        <v>2777.66</v>
      </c>
    </row>
    <row r="16" spans="1:29" ht="16.5" customHeight="1">
      <c r="A16" s="8">
        <v>169</v>
      </c>
      <c r="B16" s="7" t="s">
        <v>48</v>
      </c>
      <c r="C16" s="4" t="s">
        <v>38</v>
      </c>
      <c r="D16" s="5" t="s">
        <v>132</v>
      </c>
      <c r="E16" s="11">
        <v>2624.08</v>
      </c>
      <c r="F16" s="11">
        <v>1207.08</v>
      </c>
      <c r="G16" s="11"/>
      <c r="H16" s="11"/>
      <c r="I16" s="11">
        <v>630</v>
      </c>
      <c r="J16" s="11">
        <v>855.68</v>
      </c>
      <c r="K16" s="11"/>
      <c r="L16" s="14"/>
      <c r="M16" s="9"/>
      <c r="N16" s="9">
        <v>-26.24</v>
      </c>
      <c r="O16" s="9">
        <v>-120.12</v>
      </c>
      <c r="P16" s="9"/>
      <c r="Q16" s="9"/>
      <c r="R16" s="9"/>
      <c r="S16" s="9"/>
      <c r="T16" s="9"/>
      <c r="U16" s="9"/>
      <c r="V16" s="9"/>
      <c r="W16" s="9">
        <v>-1347.07</v>
      </c>
      <c r="X16" s="9"/>
      <c r="Y16" s="11"/>
      <c r="Z16" s="17">
        <v>-515.09</v>
      </c>
      <c r="AA16" s="17">
        <v>-302.51</v>
      </c>
      <c r="AB16" s="17">
        <f>(W16+O16+N16)</f>
        <v>-1493.43</v>
      </c>
      <c r="AC16" s="9">
        <v>3005.81</v>
      </c>
    </row>
    <row r="17" spans="1:29" ht="16.5" customHeight="1">
      <c r="A17" s="8">
        <v>155</v>
      </c>
      <c r="B17" s="7" t="s">
        <v>49</v>
      </c>
      <c r="C17" s="4" t="s">
        <v>50</v>
      </c>
      <c r="D17" s="5" t="s">
        <v>132</v>
      </c>
      <c r="E17" s="11">
        <v>9627.75</v>
      </c>
      <c r="F17" s="11">
        <v>4813.88</v>
      </c>
      <c r="G17" s="11"/>
      <c r="H17" s="11"/>
      <c r="I17" s="11">
        <v>630</v>
      </c>
      <c r="J17" s="11">
        <v>300</v>
      </c>
      <c r="K17" s="11">
        <v>1004.69</v>
      </c>
      <c r="L17" s="14"/>
      <c r="M17" s="9"/>
      <c r="N17" s="9"/>
      <c r="O17" s="9">
        <v>-1141</v>
      </c>
      <c r="P17" s="9"/>
      <c r="Q17" s="9"/>
      <c r="R17" s="9"/>
      <c r="S17" s="9"/>
      <c r="T17" s="9"/>
      <c r="U17" s="9"/>
      <c r="V17" s="9"/>
      <c r="W17" s="9"/>
      <c r="X17" s="9"/>
      <c r="Y17" s="11"/>
      <c r="Z17" s="17">
        <v>-713.08</v>
      </c>
      <c r="AA17" s="17">
        <v>-3264.78</v>
      </c>
      <c r="AB17" s="17">
        <f>O17</f>
        <v>-1141</v>
      </c>
      <c r="AC17" s="9">
        <v>11257.46</v>
      </c>
    </row>
    <row r="18" spans="1:29" ht="16.5" customHeight="1">
      <c r="A18" s="8">
        <v>23</v>
      </c>
      <c r="B18" s="7" t="s">
        <v>51</v>
      </c>
      <c r="C18" s="4" t="s">
        <v>52</v>
      </c>
      <c r="D18" s="5" t="s">
        <v>132</v>
      </c>
      <c r="E18" s="11">
        <v>796.82</v>
      </c>
      <c r="F18" s="11">
        <v>669.33</v>
      </c>
      <c r="G18" s="11">
        <f>(1289.51+Y18)</f>
        <v>1637.83</v>
      </c>
      <c r="H18" s="11">
        <v>429.84</v>
      </c>
      <c r="I18" s="11">
        <v>630</v>
      </c>
      <c r="J18" s="11"/>
      <c r="K18" s="11"/>
      <c r="L18" s="14">
        <v>-1371.03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>
        <v>-696.63</v>
      </c>
      <c r="X18" s="9">
        <v>-348.32</v>
      </c>
      <c r="Y18" s="11">
        <v>348.32</v>
      </c>
      <c r="Z18" s="17">
        <v>-304.89999999999998</v>
      </c>
      <c r="AA18" s="17">
        <v>0</v>
      </c>
      <c r="AB18" s="17">
        <f>(X18+W18+L18)</f>
        <v>-2415.98</v>
      </c>
      <c r="AC18" s="9">
        <v>1442.94</v>
      </c>
    </row>
    <row r="19" spans="1:29" ht="16.5" customHeight="1">
      <c r="A19" s="8">
        <v>145</v>
      </c>
      <c r="B19" s="7" t="s">
        <v>53</v>
      </c>
      <c r="C19" s="4" t="s">
        <v>52</v>
      </c>
      <c r="D19" s="5" t="s">
        <v>132</v>
      </c>
      <c r="E19" s="11">
        <v>1422.89</v>
      </c>
      <c r="F19" s="11">
        <v>739.9</v>
      </c>
      <c r="G19" s="11"/>
      <c r="H19" s="11"/>
      <c r="I19" s="11">
        <v>630</v>
      </c>
      <c r="J19" s="11"/>
      <c r="K19" s="11"/>
      <c r="L19" s="14"/>
      <c r="M19" s="9">
        <v>-1.42</v>
      </c>
      <c r="N19" s="9"/>
      <c r="O19" s="9"/>
      <c r="P19" s="9"/>
      <c r="Q19" s="9"/>
      <c r="R19" s="9"/>
      <c r="S19" s="9"/>
      <c r="T19" s="9"/>
      <c r="U19" s="9"/>
      <c r="V19" s="9"/>
      <c r="W19" s="9">
        <v>-424.85</v>
      </c>
      <c r="X19" s="9"/>
      <c r="Y19" s="11"/>
      <c r="Z19" s="17">
        <v>-181.16</v>
      </c>
      <c r="AA19" s="17">
        <v>-5.82</v>
      </c>
      <c r="AB19" s="17">
        <f>(W19+M19)</f>
        <v>-426.27000000000004</v>
      </c>
      <c r="AC19" s="9">
        <v>2179.54</v>
      </c>
    </row>
    <row r="20" spans="1:29" ht="16.5" customHeight="1">
      <c r="A20" s="8">
        <v>104</v>
      </c>
      <c r="B20" s="7" t="s">
        <v>54</v>
      </c>
      <c r="C20" s="4" t="s">
        <v>38</v>
      </c>
      <c r="D20" s="5" t="s">
        <v>136</v>
      </c>
      <c r="E20" s="11">
        <v>2893.04</v>
      </c>
      <c r="F20" s="11">
        <v>1793.68</v>
      </c>
      <c r="G20" s="11"/>
      <c r="H20" s="11"/>
      <c r="I20" s="11">
        <v>630</v>
      </c>
      <c r="J20" s="11">
        <v>1655.68</v>
      </c>
      <c r="K20" s="11">
        <v>765.05</v>
      </c>
      <c r="L20" s="14"/>
      <c r="M20" s="9"/>
      <c r="N20" s="9">
        <v>-28.93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11"/>
      <c r="Z20" s="17">
        <v>-713.08</v>
      </c>
      <c r="AA20" s="17">
        <v>-836.95</v>
      </c>
      <c r="AB20" s="17">
        <f>N20</f>
        <v>-28.93</v>
      </c>
      <c r="AC20" s="9">
        <v>6158.49</v>
      </c>
    </row>
    <row r="21" spans="1:29" ht="16.5" customHeight="1">
      <c r="A21" s="8">
        <v>105</v>
      </c>
      <c r="B21" s="7" t="s">
        <v>55</v>
      </c>
      <c r="C21" s="4" t="s">
        <v>52</v>
      </c>
      <c r="D21" s="5" t="s">
        <v>133</v>
      </c>
      <c r="E21" s="11">
        <v>1494.03</v>
      </c>
      <c r="F21" s="11">
        <v>926.3</v>
      </c>
      <c r="G21" s="11"/>
      <c r="H21" s="11"/>
      <c r="I21" s="11">
        <v>630</v>
      </c>
      <c r="J21" s="11"/>
      <c r="K21" s="11"/>
      <c r="L21" s="14"/>
      <c r="M21" s="9">
        <v>-1.49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1"/>
      <c r="Z21" s="17">
        <v>-212.06</v>
      </c>
      <c r="AA21" s="17">
        <v>0</v>
      </c>
      <c r="AB21" s="17">
        <f>M21</f>
        <v>-1.49</v>
      </c>
      <c r="AC21" s="9">
        <v>2836.78</v>
      </c>
    </row>
    <row r="22" spans="1:29" ht="16.5" customHeight="1">
      <c r="A22" s="8">
        <v>210</v>
      </c>
      <c r="B22" s="7" t="s">
        <v>56</v>
      </c>
      <c r="C22" s="4" t="s">
        <v>38</v>
      </c>
      <c r="D22" s="5" t="s">
        <v>137</v>
      </c>
      <c r="E22" s="11">
        <v>2380.11</v>
      </c>
      <c r="F22" s="11">
        <v>523.62</v>
      </c>
      <c r="G22" s="11"/>
      <c r="H22" s="11"/>
      <c r="I22" s="11">
        <v>630</v>
      </c>
      <c r="J22" s="11">
        <v>506.11</v>
      </c>
      <c r="K22" s="11"/>
      <c r="L22" s="14"/>
      <c r="M22" s="9"/>
      <c r="N22" s="9"/>
      <c r="O22" s="9"/>
      <c r="P22" s="9"/>
      <c r="Q22" s="9">
        <v>-15.4</v>
      </c>
      <c r="R22" s="9"/>
      <c r="S22" s="9"/>
      <c r="T22" s="9"/>
      <c r="U22" s="9"/>
      <c r="V22" s="9"/>
      <c r="W22" s="9"/>
      <c r="X22" s="9"/>
      <c r="Y22" s="11"/>
      <c r="Z22" s="17">
        <v>-336.31</v>
      </c>
      <c r="AA22" s="17">
        <v>-106.23</v>
      </c>
      <c r="AB22" s="17">
        <f>Q22</f>
        <v>-15.4</v>
      </c>
      <c r="AC22" s="9">
        <v>3581.9</v>
      </c>
    </row>
    <row r="23" spans="1:29" ht="16.5" customHeight="1">
      <c r="A23" s="8">
        <v>216</v>
      </c>
      <c r="B23" s="7" t="s">
        <v>57</v>
      </c>
      <c r="C23" s="4" t="s">
        <v>27</v>
      </c>
      <c r="D23" s="5" t="s">
        <v>133</v>
      </c>
      <c r="E23" s="11">
        <v>2266.77</v>
      </c>
      <c r="F23" s="11">
        <v>408.02</v>
      </c>
      <c r="G23" s="11"/>
      <c r="H23" s="11"/>
      <c r="I23" s="11">
        <v>630</v>
      </c>
      <c r="J23" s="11">
        <v>300</v>
      </c>
      <c r="K23" s="11"/>
      <c r="L23" s="14"/>
      <c r="M23" s="9">
        <v>-2.27</v>
      </c>
      <c r="N23" s="9"/>
      <c r="O23" s="9"/>
      <c r="P23" s="9"/>
      <c r="Q23" s="9"/>
      <c r="R23" s="9"/>
      <c r="S23" s="9"/>
      <c r="T23" s="9"/>
      <c r="U23" s="9"/>
      <c r="V23" s="9">
        <v>-600.65</v>
      </c>
      <c r="W23" s="9"/>
      <c r="X23" s="9"/>
      <c r="Y23" s="11"/>
      <c r="Z23" s="17">
        <v>-278.60000000000002</v>
      </c>
      <c r="AA23" s="17">
        <v>-59.41</v>
      </c>
      <c r="AB23" s="17">
        <f>(V23+M23)</f>
        <v>-602.91999999999996</v>
      </c>
      <c r="AC23" s="9">
        <v>2663.86</v>
      </c>
    </row>
    <row r="24" spans="1:29" ht="16.5" customHeight="1">
      <c r="A24" s="8">
        <v>231</v>
      </c>
      <c r="B24" s="7" t="s">
        <v>58</v>
      </c>
      <c r="C24" s="4" t="s">
        <v>59</v>
      </c>
      <c r="D24" s="5" t="s">
        <v>132</v>
      </c>
      <c r="E24" s="11">
        <v>1108.05</v>
      </c>
      <c r="F24" s="11">
        <v>177.29</v>
      </c>
      <c r="G24" s="11"/>
      <c r="H24" s="11"/>
      <c r="I24" s="11">
        <v>630</v>
      </c>
      <c r="J24" s="11"/>
      <c r="K24" s="11"/>
      <c r="L24" s="14"/>
      <c r="M24" s="9">
        <v>-1.1100000000000001</v>
      </c>
      <c r="N24" s="9"/>
      <c r="O24" s="9"/>
      <c r="P24" s="9"/>
      <c r="Q24" s="9">
        <v>-46.2</v>
      </c>
      <c r="R24" s="9"/>
      <c r="S24" s="9">
        <v>-297.33</v>
      </c>
      <c r="T24" s="9"/>
      <c r="U24" s="9"/>
      <c r="V24" s="9"/>
      <c r="W24" s="9"/>
      <c r="X24" s="9"/>
      <c r="Y24" s="11"/>
      <c r="Z24" s="17">
        <v>-100</v>
      </c>
      <c r="AA24" s="17">
        <v>0</v>
      </c>
      <c r="AB24" s="17">
        <f>(S24+Q24+M24)</f>
        <v>-344.64</v>
      </c>
      <c r="AC24" s="9">
        <v>1470.7</v>
      </c>
    </row>
    <row r="25" spans="1:29" ht="16.5" customHeight="1">
      <c r="A25" s="8">
        <v>222</v>
      </c>
      <c r="B25" s="7" t="s">
        <v>60</v>
      </c>
      <c r="C25" s="4" t="s">
        <v>61</v>
      </c>
      <c r="D25" s="5" t="s">
        <v>132</v>
      </c>
      <c r="E25" s="11">
        <v>4944.71</v>
      </c>
      <c r="F25" s="11">
        <v>890.05</v>
      </c>
      <c r="G25" s="11"/>
      <c r="H25" s="11"/>
      <c r="I25" s="11">
        <v>630</v>
      </c>
      <c r="J25" s="11"/>
      <c r="K25" s="11"/>
      <c r="L25" s="14"/>
      <c r="M25" s="9">
        <v>-4.9400000000000004</v>
      </c>
      <c r="N25" s="9"/>
      <c r="O25" s="9">
        <v>-374.02</v>
      </c>
      <c r="P25" s="9"/>
      <c r="Q25" s="9">
        <v>-15.4</v>
      </c>
      <c r="R25" s="9"/>
      <c r="S25" s="9"/>
      <c r="T25" s="9"/>
      <c r="U25" s="9"/>
      <c r="V25" s="9"/>
      <c r="W25" s="9">
        <v>-1402.32</v>
      </c>
      <c r="X25" s="9"/>
      <c r="Y25" s="11"/>
      <c r="Z25" s="17">
        <v>-675.8</v>
      </c>
      <c r="AA25" s="17">
        <v>-497.22</v>
      </c>
      <c r="AB25" s="17">
        <f>(W25+Q25+O25+M25)</f>
        <v>-1796.68</v>
      </c>
      <c r="AC25" s="9">
        <v>3495.06</v>
      </c>
    </row>
    <row r="26" spans="1:29" ht="16.5" customHeight="1">
      <c r="A26" s="8">
        <v>225</v>
      </c>
      <c r="B26" s="7" t="s">
        <v>62</v>
      </c>
      <c r="C26" s="4" t="s">
        <v>38</v>
      </c>
      <c r="D26" s="5" t="s">
        <v>132</v>
      </c>
      <c r="E26" s="11">
        <v>2266.77</v>
      </c>
      <c r="F26" s="11">
        <v>408.02</v>
      </c>
      <c r="G26" s="11"/>
      <c r="H26" s="11"/>
      <c r="I26" s="11">
        <v>630</v>
      </c>
      <c r="J26" s="11">
        <v>806.11</v>
      </c>
      <c r="K26" s="11">
        <v>765.05</v>
      </c>
      <c r="L26" s="14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1"/>
      <c r="Z26" s="17">
        <v>-453.36</v>
      </c>
      <c r="AA26" s="17">
        <v>-185.65</v>
      </c>
      <c r="AB26" s="17">
        <f>T26</f>
        <v>0</v>
      </c>
      <c r="AC26" s="9">
        <v>4236.9399999999996</v>
      </c>
    </row>
    <row r="27" spans="1:29" ht="16.5" customHeight="1">
      <c r="A27" s="8">
        <v>207</v>
      </c>
      <c r="B27" s="7" t="s">
        <v>63</v>
      </c>
      <c r="C27" s="4" t="s">
        <v>64</v>
      </c>
      <c r="D27" s="5" t="s">
        <v>138</v>
      </c>
      <c r="E27" s="11">
        <v>214.52</v>
      </c>
      <c r="F27" s="11">
        <v>47.19</v>
      </c>
      <c r="G27" s="11">
        <f>(2882.03+Y27)</f>
        <v>3749.1000000000004</v>
      </c>
      <c r="H27" s="11">
        <v>960.68</v>
      </c>
      <c r="I27" s="11">
        <v>630</v>
      </c>
      <c r="J27" s="11">
        <v>50.61</v>
      </c>
      <c r="K27" s="11"/>
      <c r="L27" s="14">
        <v>-2342.8200000000002</v>
      </c>
      <c r="M27" s="9"/>
      <c r="N27" s="9">
        <v>-2.15</v>
      </c>
      <c r="O27" s="9"/>
      <c r="P27" s="9"/>
      <c r="Q27" s="9">
        <v>-15.4</v>
      </c>
      <c r="R27" s="9">
        <v>-197.48</v>
      </c>
      <c r="S27" s="9"/>
      <c r="T27" s="9"/>
      <c r="U27" s="9"/>
      <c r="V27" s="9"/>
      <c r="W27" s="9">
        <v>-159.88</v>
      </c>
      <c r="X27" s="9">
        <v>-867.07</v>
      </c>
      <c r="Y27" s="11">
        <v>867.07</v>
      </c>
      <c r="Z27" s="17">
        <v>-440.63</v>
      </c>
      <c r="AA27" s="17">
        <f>R27</f>
        <v>-197.48</v>
      </c>
      <c r="AB27" s="17">
        <f>(X27+W27+Q27+N27+L27)</f>
        <v>-3387.3200000000006</v>
      </c>
      <c r="AC27" s="9">
        <v>1626.67</v>
      </c>
    </row>
    <row r="28" spans="1:29" ht="16.5" customHeight="1">
      <c r="A28" s="8">
        <v>201</v>
      </c>
      <c r="B28" s="7" t="s">
        <v>65</v>
      </c>
      <c r="C28" s="4" t="s">
        <v>66</v>
      </c>
      <c r="D28" s="5" t="s">
        <v>132</v>
      </c>
      <c r="E28" s="11">
        <v>1454.01</v>
      </c>
      <c r="F28" s="11">
        <v>319.88</v>
      </c>
      <c r="G28" s="11"/>
      <c r="H28" s="11"/>
      <c r="I28" s="11">
        <v>630</v>
      </c>
      <c r="J28" s="11"/>
      <c r="K28" s="11"/>
      <c r="L28" s="14"/>
      <c r="M28" s="9"/>
      <c r="N28" s="9"/>
      <c r="O28" s="9"/>
      <c r="P28" s="9"/>
      <c r="Q28" s="9">
        <v>-15.4</v>
      </c>
      <c r="R28" s="9"/>
      <c r="S28" s="9"/>
      <c r="T28" s="9">
        <v>-40.01</v>
      </c>
      <c r="U28" s="9"/>
      <c r="V28" s="9"/>
      <c r="W28" s="9"/>
      <c r="X28" s="9"/>
      <c r="Y28" s="11"/>
      <c r="Z28" s="17">
        <v>-143.97</v>
      </c>
      <c r="AA28" s="17">
        <v>0</v>
      </c>
      <c r="AB28" s="17">
        <f>(T28+Q28)</f>
        <v>-55.41</v>
      </c>
      <c r="AC28" s="9">
        <v>2204.5100000000002</v>
      </c>
    </row>
    <row r="29" spans="1:29" ht="16.5" customHeight="1">
      <c r="A29" s="8">
        <v>259</v>
      </c>
      <c r="B29" s="7" t="s">
        <v>67</v>
      </c>
      <c r="C29" s="4" t="s">
        <v>45</v>
      </c>
      <c r="D29" s="5" t="s">
        <v>133</v>
      </c>
      <c r="E29" s="11">
        <v>1379.91</v>
      </c>
      <c r="F29" s="11">
        <v>110.39</v>
      </c>
      <c r="G29" s="11"/>
      <c r="H29" s="11"/>
      <c r="I29" s="11">
        <v>630</v>
      </c>
      <c r="J29" s="11"/>
      <c r="K29" s="11"/>
      <c r="L29" s="14"/>
      <c r="M29" s="9">
        <v>-1.38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11"/>
      <c r="Z29" s="17">
        <v>-118.44</v>
      </c>
      <c r="AA29" s="17">
        <v>0</v>
      </c>
      <c r="AB29" s="17">
        <f>M29</f>
        <v>-1.38</v>
      </c>
      <c r="AC29" s="9">
        <v>2000.48</v>
      </c>
    </row>
    <row r="30" spans="1:29" ht="16.5" customHeight="1">
      <c r="A30" s="8">
        <v>250</v>
      </c>
      <c r="B30" s="7" t="s">
        <v>68</v>
      </c>
      <c r="C30" s="4" t="s">
        <v>47</v>
      </c>
      <c r="D30" s="5" t="s">
        <v>132</v>
      </c>
      <c r="E30" s="11">
        <v>2463.1799999999998</v>
      </c>
      <c r="F30" s="11">
        <v>197.05</v>
      </c>
      <c r="G30" s="11"/>
      <c r="H30" s="11"/>
      <c r="I30" s="11">
        <v>630</v>
      </c>
      <c r="J30" s="11"/>
      <c r="K30" s="11"/>
      <c r="L30" s="14"/>
      <c r="M30" s="9"/>
      <c r="N30" s="9"/>
      <c r="O30" s="9"/>
      <c r="P30" s="9"/>
      <c r="Q30" s="9"/>
      <c r="R30" s="9"/>
      <c r="S30" s="9"/>
      <c r="T30" s="9"/>
      <c r="U30" s="9"/>
      <c r="V30" s="9"/>
      <c r="W30" s="9">
        <v>-722.68</v>
      </c>
      <c r="X30" s="9"/>
      <c r="Y30" s="11"/>
      <c r="Z30" s="17">
        <v>-240.85</v>
      </c>
      <c r="AA30" s="17">
        <v>-38.65</v>
      </c>
      <c r="AB30" s="17">
        <f>W30</f>
        <v>-722.68</v>
      </c>
      <c r="AC30" s="9">
        <v>2288.0500000000002</v>
      </c>
    </row>
    <row r="31" spans="1:29" ht="16.5" customHeight="1">
      <c r="A31" s="8">
        <v>253</v>
      </c>
      <c r="B31" s="7" t="s">
        <v>69</v>
      </c>
      <c r="C31" s="4" t="s">
        <v>31</v>
      </c>
      <c r="D31" s="5" t="s">
        <v>132</v>
      </c>
      <c r="E31" s="11">
        <v>1862.89</v>
      </c>
      <c r="F31" s="11">
        <v>186.29</v>
      </c>
      <c r="G31" s="11"/>
      <c r="H31" s="11"/>
      <c r="I31" s="11">
        <v>630</v>
      </c>
      <c r="J31" s="11"/>
      <c r="K31" s="11"/>
      <c r="L31" s="14"/>
      <c r="M31" s="9">
        <v>-1.86</v>
      </c>
      <c r="N31" s="9"/>
      <c r="O31" s="9"/>
      <c r="P31" s="9"/>
      <c r="Q31" s="9"/>
      <c r="R31" s="9"/>
      <c r="S31" s="9"/>
      <c r="T31" s="9">
        <v>-110.25</v>
      </c>
      <c r="U31" s="9"/>
      <c r="V31" s="9"/>
      <c r="W31" s="9"/>
      <c r="X31" s="9"/>
      <c r="Y31" s="11"/>
      <c r="Z31" s="17">
        <v>-168.74</v>
      </c>
      <c r="AA31" s="17">
        <v>0</v>
      </c>
      <c r="AB31" s="17">
        <f>(T31+M31)</f>
        <v>-112.11</v>
      </c>
      <c r="AC31" s="9">
        <v>2398.33</v>
      </c>
    </row>
    <row r="32" spans="1:29" ht="16.5" customHeight="1">
      <c r="A32" s="8">
        <v>221</v>
      </c>
      <c r="B32" s="7" t="s">
        <v>70</v>
      </c>
      <c r="C32" s="4" t="s">
        <v>38</v>
      </c>
      <c r="D32" s="5" t="s">
        <v>132</v>
      </c>
      <c r="E32" s="11">
        <v>2266.77</v>
      </c>
      <c r="F32" s="11">
        <v>408.02</v>
      </c>
      <c r="G32" s="11"/>
      <c r="H32" s="11"/>
      <c r="I32" s="11">
        <v>630</v>
      </c>
      <c r="J32" s="11">
        <v>506.11</v>
      </c>
      <c r="K32" s="11"/>
      <c r="L32" s="14"/>
      <c r="M32" s="9"/>
      <c r="N32" s="9">
        <v>-22.67</v>
      </c>
      <c r="O32" s="9"/>
      <c r="P32" s="9"/>
      <c r="Q32" s="9"/>
      <c r="R32" s="9"/>
      <c r="S32" s="9"/>
      <c r="T32" s="9"/>
      <c r="U32" s="9"/>
      <c r="V32" s="9">
        <v>-613.91999999999996</v>
      </c>
      <c r="W32" s="9"/>
      <c r="X32" s="9"/>
      <c r="Y32" s="11"/>
      <c r="Z32" s="17">
        <v>-304.26</v>
      </c>
      <c r="AA32" s="17">
        <v>-76.7</v>
      </c>
      <c r="AB32" s="17">
        <f>(V32+N32)</f>
        <v>-636.58999999999992</v>
      </c>
      <c r="AC32" s="9">
        <v>2793.35</v>
      </c>
    </row>
    <row r="33" spans="1:29" ht="16.5" customHeight="1">
      <c r="A33" s="8">
        <v>213</v>
      </c>
      <c r="B33" s="7" t="s">
        <v>71</v>
      </c>
      <c r="C33" s="4" t="s">
        <v>27</v>
      </c>
      <c r="D33" s="5" t="s">
        <v>138</v>
      </c>
      <c r="E33" s="11">
        <v>2380.11</v>
      </c>
      <c r="F33" s="11">
        <v>476.02</v>
      </c>
      <c r="G33" s="11"/>
      <c r="H33" s="11"/>
      <c r="I33" s="11">
        <v>630</v>
      </c>
      <c r="J33" s="11"/>
      <c r="K33" s="11">
        <v>401.36</v>
      </c>
      <c r="L33" s="14"/>
      <c r="M33" s="9"/>
      <c r="N33" s="9"/>
      <c r="O33" s="9"/>
      <c r="P33" s="9"/>
      <c r="Q33" s="9">
        <v>-30.8</v>
      </c>
      <c r="R33" s="9"/>
      <c r="S33" s="9"/>
      <c r="T33" s="9"/>
      <c r="U33" s="9"/>
      <c r="V33" s="9">
        <v>-750.32</v>
      </c>
      <c r="W33" s="9"/>
      <c r="X33" s="9"/>
      <c r="Y33" s="11"/>
      <c r="Z33" s="17">
        <v>-314.98</v>
      </c>
      <c r="AA33" s="17">
        <v>-49.45</v>
      </c>
      <c r="AB33" s="17">
        <f>(V33+Q33)</f>
        <v>-781.12</v>
      </c>
      <c r="AC33" s="9">
        <v>2741.94</v>
      </c>
    </row>
    <row r="34" spans="1:29" ht="16.5" customHeight="1">
      <c r="A34" s="8">
        <v>265</v>
      </c>
      <c r="B34" s="7" t="s">
        <v>72</v>
      </c>
      <c r="C34" s="4" t="s">
        <v>47</v>
      </c>
      <c r="D34" s="5" t="s">
        <v>139</v>
      </c>
      <c r="E34" s="11">
        <v>2463.1799999999998</v>
      </c>
      <c r="F34" s="11">
        <v>98.53</v>
      </c>
      <c r="G34" s="11"/>
      <c r="H34" s="11"/>
      <c r="I34" s="11">
        <v>630</v>
      </c>
      <c r="J34" s="11"/>
      <c r="K34" s="11"/>
      <c r="L34" s="14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11"/>
      <c r="Z34" s="17">
        <v>-229.03</v>
      </c>
      <c r="AA34" s="17">
        <v>-32.15</v>
      </c>
      <c r="AB34" s="17">
        <f>U34</f>
        <v>0</v>
      </c>
      <c r="AC34" s="9">
        <v>2930.53</v>
      </c>
    </row>
    <row r="35" spans="1:29" ht="16.5" customHeight="1">
      <c r="A35" s="8">
        <v>224</v>
      </c>
      <c r="B35" s="7" t="s">
        <v>73</v>
      </c>
      <c r="C35" s="4" t="s">
        <v>40</v>
      </c>
      <c r="D35" s="6" t="s">
        <v>137</v>
      </c>
      <c r="E35" s="11">
        <v>2043.09</v>
      </c>
      <c r="F35" s="11">
        <v>367.76</v>
      </c>
      <c r="G35" s="11"/>
      <c r="H35" s="11"/>
      <c r="I35" s="11">
        <v>630</v>
      </c>
      <c r="J35" s="11"/>
      <c r="K35" s="11">
        <v>401.36</v>
      </c>
      <c r="L35" s="14"/>
      <c r="M35" s="9"/>
      <c r="N35" s="9">
        <v>-20.43</v>
      </c>
      <c r="O35" s="9"/>
      <c r="P35" s="9"/>
      <c r="Q35" s="9"/>
      <c r="R35" s="9"/>
      <c r="S35" s="9"/>
      <c r="T35" s="9"/>
      <c r="U35" s="9"/>
      <c r="V35" s="9">
        <v>-584.92999999999995</v>
      </c>
      <c r="W35" s="9">
        <v>-375.86</v>
      </c>
      <c r="X35" s="9"/>
      <c r="Y35" s="11"/>
      <c r="Z35" s="17">
        <v>-259.08999999999997</v>
      </c>
      <c r="AA35" s="17">
        <v>-34.46</v>
      </c>
      <c r="AB35" s="17">
        <f>(W35+V35+N35)</f>
        <v>-981.21999999999991</v>
      </c>
      <c r="AC35" s="9">
        <v>2167.44</v>
      </c>
    </row>
    <row r="36" spans="1:29" ht="16.5" customHeight="1">
      <c r="A36" s="8">
        <v>243</v>
      </c>
      <c r="B36" s="7" t="s">
        <v>74</v>
      </c>
      <c r="C36" s="4" t="s">
        <v>75</v>
      </c>
      <c r="D36" s="5" t="s">
        <v>132</v>
      </c>
      <c r="E36" s="11">
        <v>4749.42</v>
      </c>
      <c r="F36" s="11">
        <v>664.92</v>
      </c>
      <c r="G36" s="11"/>
      <c r="H36" s="11"/>
      <c r="I36" s="11">
        <v>630</v>
      </c>
      <c r="J36" s="11">
        <v>1388.5</v>
      </c>
      <c r="K36" s="11">
        <v>1004.69</v>
      </c>
      <c r="L36" s="14"/>
      <c r="M36" s="9"/>
      <c r="N36" s="9"/>
      <c r="O36" s="9"/>
      <c r="P36" s="9"/>
      <c r="Q36" s="9">
        <v>-30.8</v>
      </c>
      <c r="R36" s="9"/>
      <c r="S36" s="9"/>
      <c r="T36" s="9"/>
      <c r="U36" s="9"/>
      <c r="V36" s="9"/>
      <c r="W36" s="9">
        <v>-1181.77</v>
      </c>
      <c r="X36" s="9"/>
      <c r="Y36" s="11"/>
      <c r="Z36" s="17">
        <v>-713.08</v>
      </c>
      <c r="AA36" s="17">
        <v>-925.2</v>
      </c>
      <c r="AB36" s="17">
        <f>(W36+Q36)</f>
        <v>-1212.57</v>
      </c>
      <c r="AC36" s="9">
        <v>5586.68</v>
      </c>
    </row>
    <row r="37" spans="1:29" ht="16.5" customHeight="1">
      <c r="A37" s="8">
        <v>152</v>
      </c>
      <c r="B37" s="7" t="s">
        <v>76</v>
      </c>
      <c r="C37" s="4" t="s">
        <v>27</v>
      </c>
      <c r="D37" s="5" t="s">
        <v>132</v>
      </c>
      <c r="E37" s="11">
        <v>2755.27</v>
      </c>
      <c r="F37" s="11">
        <v>1432.74</v>
      </c>
      <c r="G37" s="11"/>
      <c r="H37" s="11"/>
      <c r="I37" s="11">
        <v>630</v>
      </c>
      <c r="J37" s="11">
        <v>904.27</v>
      </c>
      <c r="K37" s="11"/>
      <c r="L37" s="14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11"/>
      <c r="Z37" s="17">
        <v>-571.85</v>
      </c>
      <c r="AA37" s="17">
        <v>-380.97</v>
      </c>
      <c r="AB37" s="17">
        <f>T37</f>
        <v>0</v>
      </c>
      <c r="AC37" s="9">
        <v>4769.46</v>
      </c>
    </row>
    <row r="38" spans="1:29" ht="16.5" customHeight="1">
      <c r="A38" s="8">
        <v>109</v>
      </c>
      <c r="B38" s="7" t="s">
        <v>77</v>
      </c>
      <c r="C38" s="4" t="s">
        <v>78</v>
      </c>
      <c r="D38" s="5" t="s">
        <v>132</v>
      </c>
      <c r="E38" s="11">
        <v>6069.52</v>
      </c>
      <c r="F38" s="11">
        <v>3763.1</v>
      </c>
      <c r="G38" s="11"/>
      <c r="H38" s="11"/>
      <c r="I38" s="11">
        <v>630</v>
      </c>
      <c r="J38" s="11">
        <v>1674.49</v>
      </c>
      <c r="K38" s="11"/>
      <c r="L38" s="14"/>
      <c r="M38" s="9"/>
      <c r="N38" s="9"/>
      <c r="O38" s="9">
        <v>-462.61</v>
      </c>
      <c r="P38" s="9"/>
      <c r="Q38" s="9">
        <v>-30.8</v>
      </c>
      <c r="R38" s="9"/>
      <c r="S38" s="9"/>
      <c r="T38" s="9"/>
      <c r="U38" s="9"/>
      <c r="V38" s="9">
        <v>-2184.08</v>
      </c>
      <c r="W38" s="9"/>
      <c r="X38" s="9"/>
      <c r="Y38" s="11"/>
      <c r="Z38" s="17">
        <v>-713.08</v>
      </c>
      <c r="AA38" s="17">
        <v>-2099</v>
      </c>
      <c r="AB38" s="17">
        <f>(V38+Q38+O38)</f>
        <v>-2677.4900000000002</v>
      </c>
      <c r="AC38" s="9">
        <v>6647.54</v>
      </c>
    </row>
    <row r="39" spans="1:29" ht="16.5" customHeight="1">
      <c r="A39" s="8">
        <v>202</v>
      </c>
      <c r="B39" s="7" t="s">
        <v>79</v>
      </c>
      <c r="C39" s="4" t="s">
        <v>38</v>
      </c>
      <c r="D39" s="5" t="s">
        <v>132</v>
      </c>
      <c r="E39" s="11">
        <v>2380.11</v>
      </c>
      <c r="F39" s="11">
        <v>523.62</v>
      </c>
      <c r="G39" s="11"/>
      <c r="H39" s="11"/>
      <c r="I39" s="11">
        <v>630</v>
      </c>
      <c r="J39" s="11">
        <v>506.11</v>
      </c>
      <c r="K39" s="11"/>
      <c r="L39" s="14"/>
      <c r="M39" s="9"/>
      <c r="N39" s="9"/>
      <c r="O39" s="9"/>
      <c r="P39" s="9"/>
      <c r="Q39" s="9"/>
      <c r="R39" s="9"/>
      <c r="S39" s="9"/>
      <c r="T39" s="9"/>
      <c r="U39" s="9"/>
      <c r="V39" s="9">
        <v>-704.89</v>
      </c>
      <c r="W39" s="9"/>
      <c r="X39" s="9"/>
      <c r="Y39" s="11"/>
      <c r="Z39" s="17">
        <v>-336.31</v>
      </c>
      <c r="AA39" s="17">
        <v>-59.28</v>
      </c>
      <c r="AB39" s="17">
        <f>V39</f>
        <v>-704.89</v>
      </c>
      <c r="AC39" s="9">
        <v>2939.36</v>
      </c>
    </row>
    <row r="40" spans="1:29" ht="16.5" customHeight="1">
      <c r="A40" s="8">
        <v>228</v>
      </c>
      <c r="B40" s="7" t="s">
        <v>80</v>
      </c>
      <c r="C40" s="4" t="s">
        <v>64</v>
      </c>
      <c r="D40" s="5" t="s">
        <v>136</v>
      </c>
      <c r="E40" s="11">
        <v>2043.09</v>
      </c>
      <c r="F40" s="11">
        <v>326.89</v>
      </c>
      <c r="G40" s="11"/>
      <c r="H40" s="11"/>
      <c r="I40" s="11">
        <v>630</v>
      </c>
      <c r="J40" s="11">
        <v>506.11</v>
      </c>
      <c r="K40" s="11"/>
      <c r="L40" s="14"/>
      <c r="M40" s="9"/>
      <c r="N40" s="9"/>
      <c r="O40" s="9">
        <v>-374.02</v>
      </c>
      <c r="P40" s="9"/>
      <c r="Q40" s="9"/>
      <c r="R40" s="9"/>
      <c r="S40" s="9"/>
      <c r="T40" s="9"/>
      <c r="U40" s="9"/>
      <c r="V40" s="9"/>
      <c r="W40" s="9"/>
      <c r="X40" s="9"/>
      <c r="Y40" s="11"/>
      <c r="Z40" s="17">
        <v>-266.75</v>
      </c>
      <c r="AA40" s="17">
        <v>-38.68</v>
      </c>
      <c r="AB40" s="17">
        <f>O40</f>
        <v>-374.02</v>
      </c>
      <c r="AC40" s="9">
        <v>2826.64</v>
      </c>
    </row>
    <row r="41" spans="1:29" ht="16.5" customHeight="1">
      <c r="A41" s="8">
        <v>163</v>
      </c>
      <c r="B41" s="7" t="s">
        <v>81</v>
      </c>
      <c r="C41" s="4" t="s">
        <v>50</v>
      </c>
      <c r="D41" s="5" t="s">
        <v>135</v>
      </c>
      <c r="E41" s="11">
        <v>9627.75</v>
      </c>
      <c r="F41" s="11">
        <v>4621.32</v>
      </c>
      <c r="G41" s="11"/>
      <c r="H41" s="11"/>
      <c r="I41" s="11">
        <v>630</v>
      </c>
      <c r="J41" s="11"/>
      <c r="K41" s="11">
        <v>401.36</v>
      </c>
      <c r="L41" s="14"/>
      <c r="M41" s="9"/>
      <c r="N41" s="9">
        <v>-96.28</v>
      </c>
      <c r="O41" s="9">
        <v>-2528.83</v>
      </c>
      <c r="P41" s="9"/>
      <c r="Q41" s="9"/>
      <c r="R41" s="9"/>
      <c r="S41" s="9"/>
      <c r="T41" s="9"/>
      <c r="U41" s="9"/>
      <c r="V41" s="9"/>
      <c r="W41" s="9"/>
      <c r="X41" s="9"/>
      <c r="Y41" s="11"/>
      <c r="Z41" s="17">
        <v>-713.08</v>
      </c>
      <c r="AA41" s="17">
        <v>-2807</v>
      </c>
      <c r="AB41" s="17">
        <f>(O41+N41)</f>
        <v>-2625.11</v>
      </c>
      <c r="AC41" s="9">
        <v>9135.24</v>
      </c>
    </row>
    <row r="42" spans="1:29" ht="16.5" customHeight="1">
      <c r="A42" s="8">
        <v>100</v>
      </c>
      <c r="B42" s="7" t="s">
        <v>82</v>
      </c>
      <c r="C42" s="4" t="s">
        <v>38</v>
      </c>
      <c r="D42" s="5" t="s">
        <v>132</v>
      </c>
      <c r="E42" s="11">
        <v>2893.04</v>
      </c>
      <c r="F42" s="11">
        <v>1851.55</v>
      </c>
      <c r="G42" s="11"/>
      <c r="H42" s="11"/>
      <c r="I42" s="11">
        <v>630</v>
      </c>
      <c r="J42" s="11">
        <v>855.68</v>
      </c>
      <c r="K42" s="11"/>
      <c r="L42" s="14"/>
      <c r="M42" s="9"/>
      <c r="N42" s="9"/>
      <c r="O42" s="9">
        <v>-925.22</v>
      </c>
      <c r="P42" s="9"/>
      <c r="Q42" s="9"/>
      <c r="R42" s="9"/>
      <c r="S42" s="9"/>
      <c r="T42" s="9"/>
      <c r="U42" s="9"/>
      <c r="V42" s="9"/>
      <c r="W42" s="9"/>
      <c r="X42" s="9"/>
      <c r="Y42" s="11"/>
      <c r="Z42" s="17">
        <v>-642.97</v>
      </c>
      <c r="AA42" s="17">
        <v>-493.9</v>
      </c>
      <c r="AB42" s="17">
        <f>O42</f>
        <v>-925.22</v>
      </c>
      <c r="AC42" s="9">
        <v>4168.18</v>
      </c>
    </row>
    <row r="43" spans="1:29" ht="16.5" customHeight="1">
      <c r="A43" s="8">
        <v>181</v>
      </c>
      <c r="B43" s="7" t="s">
        <v>83</v>
      </c>
      <c r="C43" s="4" t="s">
        <v>29</v>
      </c>
      <c r="D43" s="5" t="s">
        <v>132</v>
      </c>
      <c r="E43" s="11">
        <v>2499.12</v>
      </c>
      <c r="F43" s="11">
        <v>999.65</v>
      </c>
      <c r="G43" s="11"/>
      <c r="H43" s="11"/>
      <c r="I43" s="11">
        <v>630</v>
      </c>
      <c r="J43" s="11">
        <v>843.77</v>
      </c>
      <c r="K43" s="11">
        <v>938.66</v>
      </c>
      <c r="L43" s="14"/>
      <c r="M43" s="9">
        <v>-2.5</v>
      </c>
      <c r="N43" s="9">
        <v>-24.99</v>
      </c>
      <c r="O43" s="9">
        <v>-374.02</v>
      </c>
      <c r="P43" s="9"/>
      <c r="Q43" s="9">
        <v>-19.52</v>
      </c>
      <c r="R43" s="9"/>
      <c r="S43" s="9"/>
      <c r="T43" s="9">
        <v>-100</v>
      </c>
      <c r="U43" s="9"/>
      <c r="V43" s="9"/>
      <c r="W43" s="9">
        <v>-1458.1</v>
      </c>
      <c r="X43" s="9"/>
      <c r="Y43" s="11"/>
      <c r="Z43" s="17">
        <v>-598.29999999999995</v>
      </c>
      <c r="AA43" s="17">
        <v>-374.86</v>
      </c>
      <c r="AB43" s="17">
        <f>(W43+T43+Q43+O43+N43+M43)</f>
        <v>-1979.1299999999999</v>
      </c>
      <c r="AC43" s="9">
        <v>2958.91</v>
      </c>
    </row>
    <row r="44" spans="1:29" ht="16.5" customHeight="1">
      <c r="A44" s="8">
        <v>164</v>
      </c>
      <c r="B44" s="7" t="s">
        <v>84</v>
      </c>
      <c r="C44" s="4" t="s">
        <v>85</v>
      </c>
      <c r="D44" s="5" t="s">
        <v>132</v>
      </c>
      <c r="E44" s="11">
        <v>948.35</v>
      </c>
      <c r="F44" s="11">
        <v>455.21</v>
      </c>
      <c r="G44" s="11">
        <f>(1429.81+Y44)</f>
        <v>1529.81</v>
      </c>
      <c r="H44" s="11">
        <v>476.6</v>
      </c>
      <c r="I44" s="11">
        <v>630</v>
      </c>
      <c r="J44" s="11">
        <v>155.37</v>
      </c>
      <c r="K44" s="11"/>
      <c r="L44" s="14">
        <v>-1806.41</v>
      </c>
      <c r="M44" s="9">
        <v>-0.95</v>
      </c>
      <c r="N44" s="9"/>
      <c r="O44" s="9"/>
      <c r="P44" s="9"/>
      <c r="Q44" s="9">
        <v>-15.4</v>
      </c>
      <c r="R44" s="9"/>
      <c r="S44" s="9"/>
      <c r="T44" s="9"/>
      <c r="U44" s="9"/>
      <c r="V44" s="9"/>
      <c r="W44" s="9"/>
      <c r="X44" s="9">
        <v>-100</v>
      </c>
      <c r="Y44" s="11">
        <v>100</v>
      </c>
      <c r="Z44" s="17">
        <v>-344.08</v>
      </c>
      <c r="AA44" s="17">
        <v>0</v>
      </c>
      <c r="AB44" s="17">
        <f>(X44+Q44+M44+L44)</f>
        <v>-1922.76</v>
      </c>
      <c r="AC44" s="9">
        <v>1928.5</v>
      </c>
    </row>
    <row r="45" spans="1:29" ht="16.5" customHeight="1">
      <c r="A45" s="8">
        <v>171</v>
      </c>
      <c r="B45" s="7" t="s">
        <v>86</v>
      </c>
      <c r="C45" s="4" t="s">
        <v>38</v>
      </c>
      <c r="D45" s="5" t="s">
        <v>132</v>
      </c>
      <c r="E45" s="11">
        <v>2624.08</v>
      </c>
      <c r="F45" s="11">
        <v>1207.08</v>
      </c>
      <c r="G45" s="11"/>
      <c r="H45" s="11"/>
      <c r="I45" s="11">
        <v>630</v>
      </c>
      <c r="J45" s="11">
        <v>1155.68</v>
      </c>
      <c r="K45" s="11">
        <v>765.05</v>
      </c>
      <c r="L45" s="14"/>
      <c r="M45" s="9"/>
      <c r="N45" s="9">
        <v>-26.24</v>
      </c>
      <c r="O45" s="9">
        <v>-1141</v>
      </c>
      <c r="P45" s="9">
        <v>-1061.22</v>
      </c>
      <c r="Q45" s="9"/>
      <c r="R45" s="9"/>
      <c r="S45" s="9"/>
      <c r="T45" s="9"/>
      <c r="U45" s="9"/>
      <c r="V45" s="9"/>
      <c r="W45" s="9">
        <v>-595.70000000000005</v>
      </c>
      <c r="X45" s="9"/>
      <c r="Y45" s="11"/>
      <c r="Z45" s="17">
        <v>-664.19</v>
      </c>
      <c r="AA45" s="17">
        <v>-269.83</v>
      </c>
      <c r="AB45" s="17">
        <f>(W45+P45+O45+N45)</f>
        <v>-2824.16</v>
      </c>
      <c r="AC45" s="9">
        <v>2623.71</v>
      </c>
    </row>
    <row r="46" spans="1:29" ht="16.5" customHeight="1">
      <c r="A46" s="8">
        <v>205</v>
      </c>
      <c r="B46" s="7" t="s">
        <v>87</v>
      </c>
      <c r="C46" s="4" t="s">
        <v>27</v>
      </c>
      <c r="D46" s="5" t="s">
        <v>136</v>
      </c>
      <c r="E46" s="11">
        <v>2380.11</v>
      </c>
      <c r="F46" s="11">
        <v>523.62</v>
      </c>
      <c r="G46" s="11"/>
      <c r="H46" s="11"/>
      <c r="I46" s="11">
        <v>630</v>
      </c>
      <c r="J46" s="11">
        <v>300</v>
      </c>
      <c r="K46" s="11"/>
      <c r="L46" s="14"/>
      <c r="M46" s="9"/>
      <c r="N46" s="9">
        <v>-23.8</v>
      </c>
      <c r="O46" s="9"/>
      <c r="P46" s="9"/>
      <c r="Q46" s="9">
        <v>-15.4</v>
      </c>
      <c r="R46" s="9"/>
      <c r="S46" s="9"/>
      <c r="T46" s="9"/>
      <c r="U46" s="9"/>
      <c r="V46" s="9">
        <v>-578.97</v>
      </c>
      <c r="W46" s="9"/>
      <c r="X46" s="9"/>
      <c r="Y46" s="11"/>
      <c r="Z46" s="17">
        <v>-307.45</v>
      </c>
      <c r="AA46" s="17">
        <v>-79.64</v>
      </c>
      <c r="AB46" s="17">
        <f>(V46+Q46+N46)</f>
        <v>-618.16999999999996</v>
      </c>
      <c r="AC46" s="9">
        <v>2828.47</v>
      </c>
    </row>
    <row r="47" spans="1:29" ht="16.5" customHeight="1">
      <c r="A47" s="8">
        <v>269</v>
      </c>
      <c r="B47" s="7" t="s">
        <v>88</v>
      </c>
      <c r="C47" s="4" t="s">
        <v>59</v>
      </c>
      <c r="D47" s="5" t="s">
        <v>132</v>
      </c>
      <c r="E47" s="11">
        <v>1108.05</v>
      </c>
      <c r="F47" s="11">
        <v>22.16</v>
      </c>
      <c r="G47" s="11"/>
      <c r="H47" s="11"/>
      <c r="I47" s="11">
        <v>630</v>
      </c>
      <c r="J47" s="11"/>
      <c r="K47" s="11"/>
      <c r="L47" s="14"/>
      <c r="M47" s="9">
        <v>-1.1100000000000001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11"/>
      <c r="Z47" s="17">
        <v>-86.03</v>
      </c>
      <c r="AA47" s="17">
        <v>0</v>
      </c>
      <c r="AB47" s="17">
        <f>M47</f>
        <v>-1.1100000000000001</v>
      </c>
      <c r="AC47" s="9">
        <v>1673.07</v>
      </c>
    </row>
    <row r="48" spans="1:29" ht="16.5" customHeight="1">
      <c r="A48" s="8">
        <v>176</v>
      </c>
      <c r="B48" s="7" t="s">
        <v>89</v>
      </c>
      <c r="C48" s="4" t="s">
        <v>85</v>
      </c>
      <c r="D48" s="5" t="s">
        <v>132</v>
      </c>
      <c r="E48" s="11">
        <v>948.35</v>
      </c>
      <c r="F48" s="11">
        <v>417.27</v>
      </c>
      <c r="G48" s="11">
        <f>(1442.51+Y48)</f>
        <v>1457.91</v>
      </c>
      <c r="H48" s="11">
        <v>480.84</v>
      </c>
      <c r="I48" s="11">
        <v>630</v>
      </c>
      <c r="J48" s="11">
        <v>155.37</v>
      </c>
      <c r="K48" s="11"/>
      <c r="L48" s="14">
        <v>-1907.95</v>
      </c>
      <c r="M48" s="9">
        <v>-0.95</v>
      </c>
      <c r="N48" s="9">
        <v>-9.48</v>
      </c>
      <c r="O48" s="9"/>
      <c r="P48" s="9"/>
      <c r="Q48" s="9">
        <v>-30.8</v>
      </c>
      <c r="R48" s="9"/>
      <c r="S48" s="9"/>
      <c r="T48" s="9"/>
      <c r="U48" s="9"/>
      <c r="V48" s="9"/>
      <c r="W48" s="9"/>
      <c r="X48" s="9">
        <v>-15.4</v>
      </c>
      <c r="Y48" s="11">
        <v>15.4</v>
      </c>
      <c r="Z48" s="17">
        <v>-341.14</v>
      </c>
      <c r="AA48" s="17">
        <v>0</v>
      </c>
      <c r="AB48" s="17">
        <f>(X48+Q48+N48+M48+L48)</f>
        <v>-1964.5800000000002</v>
      </c>
      <c r="AC48" s="9">
        <v>1784.02</v>
      </c>
    </row>
    <row r="49" spans="1:29" ht="16.5" customHeight="1">
      <c r="A49" s="8">
        <v>148</v>
      </c>
      <c r="B49" s="7" t="s">
        <v>90</v>
      </c>
      <c r="C49" s="4" t="s">
        <v>52</v>
      </c>
      <c r="D49" s="5" t="s">
        <v>132</v>
      </c>
      <c r="E49" s="11">
        <v>1422.89</v>
      </c>
      <c r="F49" s="11">
        <v>739.9</v>
      </c>
      <c r="G49" s="11"/>
      <c r="H49" s="11"/>
      <c r="I49" s="11">
        <v>630</v>
      </c>
      <c r="J49" s="11">
        <v>129.47</v>
      </c>
      <c r="K49" s="11"/>
      <c r="L49" s="14"/>
      <c r="M49" s="9">
        <v>-1.42</v>
      </c>
      <c r="N49" s="9"/>
      <c r="O49" s="9"/>
      <c r="P49" s="9"/>
      <c r="Q49" s="9">
        <v>-61.6</v>
      </c>
      <c r="R49" s="9"/>
      <c r="S49" s="9">
        <v>-80.099999999999994</v>
      </c>
      <c r="T49" s="9"/>
      <c r="U49" s="9"/>
      <c r="V49" s="9"/>
      <c r="W49" s="9"/>
      <c r="X49" s="9"/>
      <c r="Y49" s="11"/>
      <c r="Z49" s="17">
        <v>-196.69</v>
      </c>
      <c r="AA49" s="17">
        <v>-14.37</v>
      </c>
      <c r="AB49" s="17">
        <f>(S49+Q49+M49)</f>
        <v>-143.11999999999998</v>
      </c>
      <c r="AC49" s="9">
        <v>2568.08</v>
      </c>
    </row>
    <row r="50" spans="1:29" ht="16.5" customHeight="1">
      <c r="A50" s="8">
        <v>239</v>
      </c>
      <c r="B50" s="7" t="s">
        <v>91</v>
      </c>
      <c r="C50" s="4" t="s">
        <v>45</v>
      </c>
      <c r="D50" s="5" t="s">
        <v>132</v>
      </c>
      <c r="E50" s="11">
        <v>459.97</v>
      </c>
      <c r="F50" s="11">
        <v>64.400000000000006</v>
      </c>
      <c r="G50" s="11">
        <v>1122.08</v>
      </c>
      <c r="H50" s="11">
        <v>374.03</v>
      </c>
      <c r="I50" s="11">
        <v>630</v>
      </c>
      <c r="J50" s="11"/>
      <c r="K50" s="11"/>
      <c r="L50" s="14">
        <v>-1313.87</v>
      </c>
      <c r="M50" s="9"/>
      <c r="N50" s="9"/>
      <c r="O50" s="9"/>
      <c r="P50" s="9"/>
      <c r="Q50" s="9"/>
      <c r="R50" s="9">
        <v>-4.1399999999999997</v>
      </c>
      <c r="S50" s="9"/>
      <c r="T50" s="9"/>
      <c r="U50" s="9"/>
      <c r="V50" s="9"/>
      <c r="W50" s="9"/>
      <c r="X50" s="9"/>
      <c r="Y50" s="11"/>
      <c r="Z50" s="17">
        <v>-166.16</v>
      </c>
      <c r="AA50" s="17">
        <f>R50</f>
        <v>-4.1399999999999997</v>
      </c>
      <c r="AB50" s="17">
        <f>L50</f>
        <v>-1313.87</v>
      </c>
      <c r="AC50" s="9">
        <v>1166.31</v>
      </c>
    </row>
    <row r="51" spans="1:29" ht="16.5" customHeight="1">
      <c r="A51" s="8">
        <v>44</v>
      </c>
      <c r="B51" s="7" t="s">
        <v>92</v>
      </c>
      <c r="C51" s="4" t="s">
        <v>38</v>
      </c>
      <c r="D51" s="5" t="s">
        <v>135</v>
      </c>
      <c r="E51" s="11">
        <v>964.35</v>
      </c>
      <c r="F51" s="11">
        <v>752.19</v>
      </c>
      <c r="G51" s="11">
        <f>(3959+Y51)</f>
        <v>4851.1000000000004</v>
      </c>
      <c r="H51" s="11">
        <v>1319.67</v>
      </c>
      <c r="I51" s="11">
        <v>630</v>
      </c>
      <c r="J51" s="11">
        <v>168.7</v>
      </c>
      <c r="K51" s="11"/>
      <c r="L51" s="14">
        <v>-2769.46</v>
      </c>
      <c r="M51" s="9"/>
      <c r="N51" s="9">
        <v>-9.64</v>
      </c>
      <c r="O51" s="9">
        <v>-55.54</v>
      </c>
      <c r="P51" s="9"/>
      <c r="Q51" s="9"/>
      <c r="R51" s="9">
        <v>-904.03</v>
      </c>
      <c r="S51" s="9"/>
      <c r="T51" s="9"/>
      <c r="U51" s="9"/>
      <c r="V51" s="9"/>
      <c r="W51" s="9">
        <v>-1218.8900000000001</v>
      </c>
      <c r="X51" s="9">
        <v>-892.1</v>
      </c>
      <c r="Y51" s="11">
        <v>892.1</v>
      </c>
      <c r="Z51" s="17">
        <v>-713.08</v>
      </c>
      <c r="AA51" s="17">
        <f>R51</f>
        <v>-904.03</v>
      </c>
      <c r="AB51" s="17">
        <f>(X51+W51+O51+N51+L51)</f>
        <v>-4945.63</v>
      </c>
      <c r="AC51" s="9">
        <v>2123.27</v>
      </c>
    </row>
    <row r="52" spans="1:29" ht="16.5" customHeight="1">
      <c r="A52" s="8">
        <v>244</v>
      </c>
      <c r="B52" s="7" t="s">
        <v>93</v>
      </c>
      <c r="C52" s="4" t="s">
        <v>50</v>
      </c>
      <c r="D52" s="5" t="s">
        <v>132</v>
      </c>
      <c r="E52" s="11">
        <v>8316.82</v>
      </c>
      <c r="F52" s="11">
        <v>1164.3499999999999</v>
      </c>
      <c r="G52" s="11"/>
      <c r="H52" s="11"/>
      <c r="I52" s="11">
        <v>630</v>
      </c>
      <c r="J52" s="11"/>
      <c r="K52" s="11"/>
      <c r="L52" s="14"/>
      <c r="M52" s="9"/>
      <c r="N52" s="9">
        <v>-83.17</v>
      </c>
      <c r="O52" s="9">
        <v>-120.12</v>
      </c>
      <c r="P52" s="9"/>
      <c r="Q52" s="9"/>
      <c r="R52" s="9"/>
      <c r="S52" s="9"/>
      <c r="T52" s="9"/>
      <c r="U52" s="9"/>
      <c r="V52" s="9"/>
      <c r="W52" s="9">
        <v>-1004.18</v>
      </c>
      <c r="X52" s="9"/>
      <c r="Y52" s="11"/>
      <c r="Z52" s="17">
        <v>-713.08</v>
      </c>
      <c r="AA52" s="17">
        <v>-1541.86</v>
      </c>
      <c r="AB52" s="17">
        <f>(W52+O52+N52)</f>
        <v>-1207.47</v>
      </c>
      <c r="AC52" s="9">
        <v>6648.76</v>
      </c>
    </row>
    <row r="53" spans="1:29" ht="16.5" customHeight="1">
      <c r="A53" s="8">
        <v>172</v>
      </c>
      <c r="B53" s="7" t="s">
        <v>94</v>
      </c>
      <c r="C53" s="4" t="s">
        <v>38</v>
      </c>
      <c r="D53" s="5" t="s">
        <v>132</v>
      </c>
      <c r="E53" s="11">
        <v>2624.08</v>
      </c>
      <c r="F53" s="11">
        <v>1207.08</v>
      </c>
      <c r="G53" s="11"/>
      <c r="H53" s="11"/>
      <c r="I53" s="11">
        <v>630</v>
      </c>
      <c r="J53" s="11">
        <v>855.68</v>
      </c>
      <c r="K53" s="11"/>
      <c r="L53" s="14"/>
      <c r="M53" s="9">
        <v>-2.62</v>
      </c>
      <c r="N53" s="9">
        <v>-26.24</v>
      </c>
      <c r="O53" s="9"/>
      <c r="P53" s="9">
        <v>-920.56</v>
      </c>
      <c r="Q53" s="9">
        <v>-37.07</v>
      </c>
      <c r="R53" s="9"/>
      <c r="S53" s="9"/>
      <c r="T53" s="9"/>
      <c r="U53" s="9"/>
      <c r="V53" s="9"/>
      <c r="W53" s="9"/>
      <c r="X53" s="9"/>
      <c r="Y53" s="11"/>
      <c r="Z53" s="17">
        <v>-515.09</v>
      </c>
      <c r="AA53" s="17">
        <v>-104.44</v>
      </c>
      <c r="AB53" s="17">
        <f>(Q53+P53+N53+M53)</f>
        <v>-986.49</v>
      </c>
      <c r="AC53" s="9">
        <v>3710.82</v>
      </c>
    </row>
    <row r="54" spans="1:29" ht="16.5" customHeight="1">
      <c r="A54" s="8">
        <v>136</v>
      </c>
      <c r="B54" s="7" t="s">
        <v>95</v>
      </c>
      <c r="C54" s="4" t="s">
        <v>85</v>
      </c>
      <c r="D54" s="5" t="s">
        <v>132</v>
      </c>
      <c r="E54" s="11">
        <v>1867.06</v>
      </c>
      <c r="F54" s="11">
        <v>1008.21</v>
      </c>
      <c r="G54" s="11"/>
      <c r="H54" s="11"/>
      <c r="I54" s="11">
        <v>630</v>
      </c>
      <c r="J54" s="11">
        <v>482.1</v>
      </c>
      <c r="K54" s="11"/>
      <c r="L54" s="14"/>
      <c r="M54" s="9">
        <v>-1.87</v>
      </c>
      <c r="N54" s="9"/>
      <c r="O54" s="9"/>
      <c r="P54" s="9"/>
      <c r="Q54" s="9"/>
      <c r="R54" s="9"/>
      <c r="S54" s="9"/>
      <c r="T54" s="9">
        <v>-100</v>
      </c>
      <c r="U54" s="9"/>
      <c r="V54" s="9"/>
      <c r="W54" s="9">
        <v>-297.49</v>
      </c>
      <c r="X54" s="9"/>
      <c r="Y54" s="11"/>
      <c r="Z54" s="17">
        <v>-328.96</v>
      </c>
      <c r="AA54" s="17">
        <v>-41.67</v>
      </c>
      <c r="AB54" s="17">
        <f>(W54+T54+M54)</f>
        <v>-399.36</v>
      </c>
      <c r="AC54" s="9">
        <v>3217.38</v>
      </c>
    </row>
    <row r="55" spans="1:29" ht="16.5" customHeight="1">
      <c r="A55" s="8">
        <v>242</v>
      </c>
      <c r="B55" s="7" t="s">
        <v>96</v>
      </c>
      <c r="C55" s="4" t="s">
        <v>97</v>
      </c>
      <c r="D55" s="5" t="s">
        <v>132</v>
      </c>
      <c r="E55" s="11">
        <v>3885.89</v>
      </c>
      <c r="F55" s="11">
        <v>544.02</v>
      </c>
      <c r="G55" s="11"/>
      <c r="H55" s="11"/>
      <c r="I55" s="11">
        <v>630</v>
      </c>
      <c r="J55" s="11">
        <v>1300</v>
      </c>
      <c r="K55" s="11">
        <v>1265.6400000000001</v>
      </c>
      <c r="L55" s="14"/>
      <c r="M55" s="9"/>
      <c r="N55" s="9"/>
      <c r="O55" s="9"/>
      <c r="P55" s="9"/>
      <c r="Q55" s="9">
        <v>-46.2</v>
      </c>
      <c r="R55" s="9"/>
      <c r="S55" s="9"/>
      <c r="T55" s="9"/>
      <c r="U55" s="9"/>
      <c r="V55" s="9"/>
      <c r="W55" s="9">
        <v>-815.42</v>
      </c>
      <c r="X55" s="9"/>
      <c r="Y55" s="11"/>
      <c r="Z55" s="17">
        <v>-713.08</v>
      </c>
      <c r="AA55" s="17">
        <v>-858.32</v>
      </c>
      <c r="AB55" s="17">
        <f>(W55+Q55)</f>
        <v>-861.62</v>
      </c>
      <c r="AC55" s="9">
        <v>5192.53</v>
      </c>
    </row>
    <row r="56" spans="1:29" ht="16.5" customHeight="1">
      <c r="A56" s="8">
        <v>142</v>
      </c>
      <c r="B56" s="7" t="s">
        <v>98</v>
      </c>
      <c r="C56" s="4" t="s">
        <v>50</v>
      </c>
      <c r="D56" s="5" t="s">
        <v>132</v>
      </c>
      <c r="E56" s="11">
        <v>9627.75</v>
      </c>
      <c r="F56" s="11">
        <v>5198.99</v>
      </c>
      <c r="G56" s="11"/>
      <c r="H56" s="11"/>
      <c r="I56" s="11">
        <v>630</v>
      </c>
      <c r="J56" s="11"/>
      <c r="K56" s="11">
        <v>938.66</v>
      </c>
      <c r="L56" s="14"/>
      <c r="M56" s="9"/>
      <c r="N56" s="9">
        <v>-96.28</v>
      </c>
      <c r="O56" s="9">
        <v>-462.61</v>
      </c>
      <c r="P56" s="9"/>
      <c r="Q56" s="9"/>
      <c r="R56" s="9"/>
      <c r="S56" s="9"/>
      <c r="T56" s="9"/>
      <c r="U56" s="9">
        <v>-516.9</v>
      </c>
      <c r="V56" s="9"/>
      <c r="W56" s="9"/>
      <c r="X56" s="9"/>
      <c r="Y56" s="11"/>
      <c r="Z56" s="17">
        <v>-713.08</v>
      </c>
      <c r="AA56" s="17">
        <v>-3270.03</v>
      </c>
      <c r="AB56" s="17">
        <f>(U56+O56+N56)</f>
        <v>-1075.79</v>
      </c>
      <c r="AC56" s="9">
        <v>11336.5</v>
      </c>
    </row>
    <row r="57" spans="1:29" ht="16.5" customHeight="1">
      <c r="A57" s="8">
        <v>117</v>
      </c>
      <c r="B57" s="7" t="s">
        <v>99</v>
      </c>
      <c r="C57" s="4" t="s">
        <v>27</v>
      </c>
      <c r="D57" s="5" t="s">
        <v>132</v>
      </c>
      <c r="E57" s="11">
        <v>3420.84</v>
      </c>
      <c r="F57" s="11">
        <v>1915.67</v>
      </c>
      <c r="G57" s="11"/>
      <c r="H57" s="11"/>
      <c r="I57" s="11">
        <v>630</v>
      </c>
      <c r="J57" s="11">
        <v>649.57000000000005</v>
      </c>
      <c r="K57" s="11"/>
      <c r="L57" s="14"/>
      <c r="M57" s="9"/>
      <c r="N57" s="9"/>
      <c r="O57" s="9">
        <v>-1557.19</v>
      </c>
      <c r="P57" s="9"/>
      <c r="Q57" s="9"/>
      <c r="R57" s="9"/>
      <c r="S57" s="9"/>
      <c r="T57" s="9"/>
      <c r="U57" s="9"/>
      <c r="V57" s="9"/>
      <c r="W57" s="9"/>
      <c r="X57" s="9"/>
      <c r="Y57" s="11"/>
      <c r="Z57" s="17">
        <v>-696.98</v>
      </c>
      <c r="AA57" s="17">
        <v>-533.01</v>
      </c>
      <c r="AB57" s="17">
        <f>O57</f>
        <v>-1557.19</v>
      </c>
      <c r="AC57" s="9">
        <v>3828.9</v>
      </c>
    </row>
    <row r="58" spans="1:29" ht="16.5" customHeight="1">
      <c r="A58" s="8">
        <v>263</v>
      </c>
      <c r="B58" s="7" t="s">
        <v>100</v>
      </c>
      <c r="C58" s="4" t="s">
        <v>59</v>
      </c>
      <c r="D58" s="5" t="s">
        <v>139</v>
      </c>
      <c r="E58" s="11">
        <v>1108.05</v>
      </c>
      <c r="F58" s="11">
        <v>66.48</v>
      </c>
      <c r="G58" s="11"/>
      <c r="H58" s="11"/>
      <c r="I58" s="11">
        <v>630</v>
      </c>
      <c r="J58" s="11"/>
      <c r="K58" s="11"/>
      <c r="L58" s="14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11"/>
      <c r="Z58" s="17">
        <v>-90.02</v>
      </c>
      <c r="AA58" s="17">
        <v>0</v>
      </c>
      <c r="AB58" s="17">
        <f>T58</f>
        <v>0</v>
      </c>
      <c r="AC58" s="9">
        <v>1714.51</v>
      </c>
    </row>
    <row r="59" spans="1:29" ht="16.5" customHeight="1">
      <c r="A59" s="8">
        <v>177</v>
      </c>
      <c r="B59" s="7" t="s">
        <v>101</v>
      </c>
      <c r="C59" s="4" t="s">
        <v>52</v>
      </c>
      <c r="D59" s="5" t="s">
        <v>132</v>
      </c>
      <c r="E59" s="11">
        <v>1355.13</v>
      </c>
      <c r="F59" s="11">
        <v>596.26</v>
      </c>
      <c r="G59" s="11"/>
      <c r="H59" s="11"/>
      <c r="I59" s="11">
        <v>630</v>
      </c>
      <c r="J59" s="11"/>
      <c r="K59" s="11"/>
      <c r="L59" s="14"/>
      <c r="M59" s="9">
        <v>-1.36</v>
      </c>
      <c r="N59" s="9"/>
      <c r="O59" s="9"/>
      <c r="P59" s="9"/>
      <c r="Q59" s="9">
        <v>-77</v>
      </c>
      <c r="R59" s="9"/>
      <c r="S59" s="9"/>
      <c r="T59" s="9"/>
      <c r="U59" s="9"/>
      <c r="V59" s="9"/>
      <c r="W59" s="9">
        <v>-620.16</v>
      </c>
      <c r="X59" s="9"/>
      <c r="Y59" s="11"/>
      <c r="Z59" s="17">
        <v>-159.94</v>
      </c>
      <c r="AA59" s="17">
        <v>0</v>
      </c>
      <c r="AB59" s="17">
        <f>(W59+Q59+M59)</f>
        <v>-698.52</v>
      </c>
      <c r="AC59" s="9">
        <v>1722.93</v>
      </c>
    </row>
    <row r="60" spans="1:29" ht="16.5" customHeight="1">
      <c r="A60" s="8">
        <v>13</v>
      </c>
      <c r="B60" s="7" t="s">
        <v>102</v>
      </c>
      <c r="C60" s="4" t="s">
        <v>27</v>
      </c>
      <c r="D60" s="5" t="s">
        <v>136</v>
      </c>
      <c r="E60" s="11">
        <v>2878.36</v>
      </c>
      <c r="F60" s="11">
        <v>2532.96</v>
      </c>
      <c r="G60" s="11"/>
      <c r="H60" s="11"/>
      <c r="I60" s="11">
        <v>630</v>
      </c>
      <c r="J60" s="11"/>
      <c r="K60" s="11">
        <v>401.36</v>
      </c>
      <c r="L60" s="14"/>
      <c r="M60" s="9"/>
      <c r="N60" s="9"/>
      <c r="O60" s="9"/>
      <c r="P60" s="9"/>
      <c r="Q60" s="9"/>
      <c r="R60" s="9"/>
      <c r="S60" s="9"/>
      <c r="T60" s="9"/>
      <c r="U60" s="9"/>
      <c r="V60" s="9">
        <v>-581.05999999999995</v>
      </c>
      <c r="W60" s="9">
        <v>-700.02</v>
      </c>
      <c r="X60" s="9"/>
      <c r="Y60" s="11"/>
      <c r="Z60" s="17">
        <v>-672.7</v>
      </c>
      <c r="AA60" s="17">
        <v>-544.13</v>
      </c>
      <c r="AB60" s="17">
        <f>(W60+V60)</f>
        <v>-1281.08</v>
      </c>
      <c r="AC60" s="9">
        <v>3944.77</v>
      </c>
    </row>
    <row r="61" spans="1:29" ht="16.5" customHeight="1">
      <c r="A61" s="8">
        <v>141</v>
      </c>
      <c r="B61" s="7" t="s">
        <v>103</v>
      </c>
      <c r="C61" s="4" t="s">
        <v>38</v>
      </c>
      <c r="D61" s="5" t="s">
        <v>132</v>
      </c>
      <c r="E61" s="11">
        <v>2755.27</v>
      </c>
      <c r="F61" s="11">
        <v>1487.85</v>
      </c>
      <c r="G61" s="11"/>
      <c r="H61" s="11"/>
      <c r="I61" s="11">
        <v>630</v>
      </c>
      <c r="J61" s="11">
        <v>951.76</v>
      </c>
      <c r="K61" s="11"/>
      <c r="L61" s="14"/>
      <c r="M61" s="9">
        <v>-2.76</v>
      </c>
      <c r="N61" s="9"/>
      <c r="O61" s="9">
        <v>-2609.6</v>
      </c>
      <c r="P61" s="9"/>
      <c r="Q61" s="9">
        <v>-117.49</v>
      </c>
      <c r="R61" s="9"/>
      <c r="S61" s="9"/>
      <c r="T61" s="9"/>
      <c r="U61" s="9"/>
      <c r="V61" s="9"/>
      <c r="W61" s="9"/>
      <c r="X61" s="9"/>
      <c r="Y61" s="11"/>
      <c r="Z61" s="17">
        <v>-586.21</v>
      </c>
      <c r="AA61" s="17">
        <v>-400.82</v>
      </c>
      <c r="AB61" s="17">
        <f>(Q61+O61+M61)</f>
        <v>-2729.85</v>
      </c>
      <c r="AC61" s="9">
        <v>2108</v>
      </c>
    </row>
    <row r="62" spans="1:29" ht="16.5" customHeight="1">
      <c r="A62" s="8">
        <v>156</v>
      </c>
      <c r="B62" s="7" t="s">
        <v>104</v>
      </c>
      <c r="C62" s="4" t="s">
        <v>27</v>
      </c>
      <c r="D62" s="5" t="s">
        <v>132</v>
      </c>
      <c r="E62" s="11">
        <v>1469.48</v>
      </c>
      <c r="F62" s="11">
        <v>734.74</v>
      </c>
      <c r="G62" s="11">
        <v>2369.48</v>
      </c>
      <c r="H62" s="11">
        <v>789.83</v>
      </c>
      <c r="I62" s="11">
        <v>630</v>
      </c>
      <c r="J62" s="11">
        <v>570.66999999999996</v>
      </c>
      <c r="K62" s="11"/>
      <c r="L62" s="14">
        <v>-3159.31</v>
      </c>
      <c r="M62" s="9">
        <v>-1.47</v>
      </c>
      <c r="N62" s="9">
        <v>-14.69</v>
      </c>
      <c r="O62" s="9"/>
      <c r="P62" s="9"/>
      <c r="Q62" s="9"/>
      <c r="R62" s="9"/>
      <c r="S62" s="9"/>
      <c r="T62" s="9"/>
      <c r="U62" s="9"/>
      <c r="V62" s="9"/>
      <c r="W62" s="9"/>
      <c r="X62" s="9"/>
      <c r="Y62" s="11"/>
      <c r="Z62" s="17">
        <v>-689.72</v>
      </c>
      <c r="AA62" s="17">
        <v>-40.33</v>
      </c>
      <c r="AB62" s="17">
        <f>(N62+M62+L62)</f>
        <v>-3175.47</v>
      </c>
      <c r="AC62" s="9">
        <v>2658.68</v>
      </c>
    </row>
    <row r="63" spans="1:29" ht="16.5" customHeight="1">
      <c r="A63" s="8">
        <v>235</v>
      </c>
      <c r="B63" s="7" t="s">
        <v>105</v>
      </c>
      <c r="C63" s="4" t="s">
        <v>35</v>
      </c>
      <c r="D63" s="5" t="s">
        <v>132</v>
      </c>
      <c r="E63" s="11">
        <v>3490.39</v>
      </c>
      <c r="F63" s="11">
        <v>558.46</v>
      </c>
      <c r="G63" s="11"/>
      <c r="H63" s="11"/>
      <c r="I63" s="11">
        <v>630</v>
      </c>
      <c r="J63" s="11"/>
      <c r="K63" s="11"/>
      <c r="L63" s="14"/>
      <c r="M63" s="9">
        <v>-3.49</v>
      </c>
      <c r="N63" s="9"/>
      <c r="O63" s="9">
        <v>-462.61</v>
      </c>
      <c r="P63" s="9"/>
      <c r="Q63" s="9">
        <v>-15.4</v>
      </c>
      <c r="R63" s="9"/>
      <c r="S63" s="9"/>
      <c r="T63" s="9"/>
      <c r="U63" s="9"/>
      <c r="V63" s="9"/>
      <c r="W63" s="9"/>
      <c r="X63" s="9"/>
      <c r="Y63" s="11"/>
      <c r="Z63" s="17">
        <v>-425.77</v>
      </c>
      <c r="AA63" s="17">
        <v>-188.66</v>
      </c>
      <c r="AB63" s="17">
        <f>(Q63+O63+M63)</f>
        <v>-481.5</v>
      </c>
      <c r="AC63" s="9">
        <v>3582.92</v>
      </c>
    </row>
    <row r="64" spans="1:29" ht="16.5" customHeight="1">
      <c r="A64" s="8">
        <v>268</v>
      </c>
      <c r="B64" s="7" t="s">
        <v>106</v>
      </c>
      <c r="C64" s="4" t="s">
        <v>35</v>
      </c>
      <c r="D64" s="5" t="s">
        <v>132</v>
      </c>
      <c r="E64" s="11">
        <v>3490.39</v>
      </c>
      <c r="F64" s="11">
        <v>69.81</v>
      </c>
      <c r="G64" s="11"/>
      <c r="H64" s="11"/>
      <c r="I64" s="11">
        <v>630</v>
      </c>
      <c r="J64" s="11"/>
      <c r="K64" s="11"/>
      <c r="L64" s="14"/>
      <c r="M64" s="9"/>
      <c r="N64" s="9"/>
      <c r="O64" s="9">
        <v>-118.48</v>
      </c>
      <c r="P64" s="9"/>
      <c r="Q64" s="9"/>
      <c r="R64" s="9"/>
      <c r="S64" s="9"/>
      <c r="T64" s="9"/>
      <c r="U64" s="9"/>
      <c r="V64" s="9"/>
      <c r="W64" s="9"/>
      <c r="X64" s="9"/>
      <c r="Y64" s="11"/>
      <c r="Z64" s="17">
        <v>-357.36</v>
      </c>
      <c r="AA64" s="17">
        <v>-125.63</v>
      </c>
      <c r="AB64" s="17">
        <f>O64</f>
        <v>-118.48</v>
      </c>
      <c r="AC64" s="9">
        <v>3588.73</v>
      </c>
    </row>
    <row r="65" spans="1:29" ht="16.5" customHeight="1">
      <c r="A65" s="8">
        <v>91</v>
      </c>
      <c r="B65" s="7" t="s">
        <v>107</v>
      </c>
      <c r="C65" s="4" t="s">
        <v>108</v>
      </c>
      <c r="D65" s="5" t="s">
        <v>133</v>
      </c>
      <c r="E65" s="11">
        <v>7960.94</v>
      </c>
      <c r="F65" s="11">
        <v>5254.22</v>
      </c>
      <c r="G65" s="11"/>
      <c r="H65" s="11"/>
      <c r="I65" s="11">
        <v>630</v>
      </c>
      <c r="J65" s="11">
        <v>843.91</v>
      </c>
      <c r="K65" s="11">
        <v>401.36</v>
      </c>
      <c r="L65" s="14"/>
      <c r="M65" s="9"/>
      <c r="N65" s="9">
        <v>-79.61</v>
      </c>
      <c r="O65" s="9">
        <v>-2066.2199999999998</v>
      </c>
      <c r="P65" s="9"/>
      <c r="Q65" s="9"/>
      <c r="R65" s="9"/>
      <c r="S65" s="9"/>
      <c r="T65" s="9"/>
      <c r="U65" s="9"/>
      <c r="V65" s="9"/>
      <c r="W65" s="9"/>
      <c r="X65" s="9"/>
      <c r="Y65" s="11"/>
      <c r="Z65" s="17">
        <v>-713.08</v>
      </c>
      <c r="AA65" s="17">
        <v>-2911.16</v>
      </c>
      <c r="AB65" s="17">
        <f>(O65+N65)</f>
        <v>-2145.83</v>
      </c>
      <c r="AC65" s="9">
        <v>9320.36</v>
      </c>
    </row>
    <row r="66" spans="1:29" ht="16.5" customHeight="1">
      <c r="A66" s="8">
        <v>88</v>
      </c>
      <c r="B66" s="7" t="s">
        <v>109</v>
      </c>
      <c r="C66" s="4" t="s">
        <v>38</v>
      </c>
      <c r="D66" s="5" t="s">
        <v>132</v>
      </c>
      <c r="E66" s="11">
        <v>2893.04</v>
      </c>
      <c r="F66" s="11">
        <v>1967.27</v>
      </c>
      <c r="G66" s="11"/>
      <c r="H66" s="11"/>
      <c r="I66" s="11">
        <v>630</v>
      </c>
      <c r="J66" s="11">
        <v>1125.51</v>
      </c>
      <c r="K66" s="11"/>
      <c r="L66" s="14"/>
      <c r="M66" s="9"/>
      <c r="N66" s="9">
        <v>-28.93</v>
      </c>
      <c r="O66" s="9"/>
      <c r="P66" s="9"/>
      <c r="Q66" s="9"/>
      <c r="R66" s="9"/>
      <c r="S66" s="9"/>
      <c r="T66" s="9">
        <v>-100</v>
      </c>
      <c r="U66" s="9">
        <v>-67.7</v>
      </c>
      <c r="V66" s="9">
        <v>-1087.9100000000001</v>
      </c>
      <c r="W66" s="9"/>
      <c r="X66" s="9"/>
      <c r="Y66" s="11"/>
      <c r="Z66" s="17">
        <v>-696.94</v>
      </c>
      <c r="AA66" s="17">
        <v>-585.08000000000004</v>
      </c>
      <c r="AB66" s="17">
        <f>(V66+U66+T66+N66)</f>
        <v>-1284.5400000000002</v>
      </c>
      <c r="AC66" s="9">
        <v>4049.26</v>
      </c>
    </row>
    <row r="67" spans="1:29" ht="16.5" customHeight="1">
      <c r="A67" s="8">
        <v>266</v>
      </c>
      <c r="B67" s="7" t="s">
        <v>110</v>
      </c>
      <c r="C67" s="4" t="s">
        <v>31</v>
      </c>
      <c r="D67" s="5" t="s">
        <v>132</v>
      </c>
      <c r="E67" s="11">
        <v>1862.89</v>
      </c>
      <c r="F67" s="11">
        <v>74.52</v>
      </c>
      <c r="G67" s="11"/>
      <c r="H67" s="11"/>
      <c r="I67" s="11">
        <v>630</v>
      </c>
      <c r="J67" s="11"/>
      <c r="K67" s="11"/>
      <c r="L67" s="14"/>
      <c r="M67" s="9">
        <v>-1.86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11"/>
      <c r="Z67" s="17">
        <v>-158.68</v>
      </c>
      <c r="AA67" s="17">
        <v>0</v>
      </c>
      <c r="AB67" s="17">
        <f>M67</f>
        <v>-1.86</v>
      </c>
      <c r="AC67" s="9">
        <v>2406.87</v>
      </c>
    </row>
    <row r="68" spans="1:29" ht="16.5" customHeight="1">
      <c r="A68" s="8">
        <v>124</v>
      </c>
      <c r="B68" s="7" t="s">
        <v>111</v>
      </c>
      <c r="C68" s="4" t="s">
        <v>38</v>
      </c>
      <c r="D68" s="5" t="s">
        <v>136</v>
      </c>
      <c r="E68" s="11">
        <v>275.52999999999997</v>
      </c>
      <c r="F68" s="11">
        <v>154.30000000000001</v>
      </c>
      <c r="G68" s="11">
        <f>(4483.6+Y68)</f>
        <v>5276.93</v>
      </c>
      <c r="H68" s="11">
        <v>1494.53</v>
      </c>
      <c r="I68" s="11">
        <v>630</v>
      </c>
      <c r="J68" s="11">
        <v>50.61</v>
      </c>
      <c r="K68" s="11"/>
      <c r="L68" s="14">
        <v>-3775.76</v>
      </c>
      <c r="M68" s="9"/>
      <c r="N68" s="9"/>
      <c r="O68" s="9"/>
      <c r="P68" s="9"/>
      <c r="Q68" s="9"/>
      <c r="R68" s="9">
        <v>-695.96</v>
      </c>
      <c r="S68" s="9"/>
      <c r="T68" s="9"/>
      <c r="U68" s="9"/>
      <c r="V68" s="9">
        <v>-659</v>
      </c>
      <c r="W68" s="9"/>
      <c r="X68" s="9">
        <v>-793.33</v>
      </c>
      <c r="Y68" s="11">
        <v>793.33</v>
      </c>
      <c r="Z68" s="17">
        <v>-713.08</v>
      </c>
      <c r="AA68" s="17">
        <f>R68</f>
        <v>-695.96</v>
      </c>
      <c r="AB68" s="17">
        <f>(X68+V68+L68)</f>
        <v>-5228.09</v>
      </c>
      <c r="AC68" s="9">
        <v>1244.77</v>
      </c>
    </row>
    <row r="69" spans="1:29" ht="16.5" customHeight="1">
      <c r="A69" s="8">
        <v>146</v>
      </c>
      <c r="B69" s="7" t="s">
        <v>112</v>
      </c>
      <c r="C69" s="4" t="s">
        <v>50</v>
      </c>
      <c r="D69" s="5" t="s">
        <v>132</v>
      </c>
      <c r="E69" s="11">
        <v>9627.75</v>
      </c>
      <c r="F69" s="11">
        <v>5006.43</v>
      </c>
      <c r="G69" s="11"/>
      <c r="H69" s="11"/>
      <c r="I69" s="11">
        <v>630</v>
      </c>
      <c r="J69" s="11">
        <v>501.32</v>
      </c>
      <c r="K69" s="11">
        <v>1004.69</v>
      </c>
      <c r="L69" s="14"/>
      <c r="M69" s="9"/>
      <c r="N69" s="9">
        <v>-96.28</v>
      </c>
      <c r="O69" s="9">
        <v>-1005.99</v>
      </c>
      <c r="P69" s="9"/>
      <c r="Q69" s="9"/>
      <c r="R69" s="9"/>
      <c r="S69" s="9"/>
      <c r="T69" s="9"/>
      <c r="U69" s="9"/>
      <c r="V69" s="9">
        <v>-1252.08</v>
      </c>
      <c r="W69" s="9"/>
      <c r="X69" s="9"/>
      <c r="Y69" s="11"/>
      <c r="Z69" s="17">
        <v>-713.08</v>
      </c>
      <c r="AA69" s="17">
        <v>-3268.82</v>
      </c>
      <c r="AB69" s="17">
        <f>(V69+O69+N69)</f>
        <v>-2354.35</v>
      </c>
      <c r="AC69" s="9">
        <v>10433.94</v>
      </c>
    </row>
    <row r="70" spans="1:29" ht="16.5" customHeight="1">
      <c r="A70" s="8">
        <v>161</v>
      </c>
      <c r="B70" s="7" t="s">
        <v>113</v>
      </c>
      <c r="C70" s="4" t="s">
        <v>27</v>
      </c>
      <c r="D70" s="5" t="s">
        <v>132</v>
      </c>
      <c r="E70" s="11">
        <v>3289.62</v>
      </c>
      <c r="F70" s="11">
        <v>1579.02</v>
      </c>
      <c r="G70" s="11"/>
      <c r="H70" s="11"/>
      <c r="I70" s="11">
        <v>630</v>
      </c>
      <c r="J70" s="11">
        <v>649.57000000000005</v>
      </c>
      <c r="K70" s="11">
        <v>938.66</v>
      </c>
      <c r="L70" s="14"/>
      <c r="M70" s="9">
        <v>-3.29</v>
      </c>
      <c r="N70" s="9">
        <v>-32.9</v>
      </c>
      <c r="O70" s="9">
        <v>-582.92999999999995</v>
      </c>
      <c r="P70" s="9"/>
      <c r="Q70" s="9"/>
      <c r="R70" s="9"/>
      <c r="S70" s="9"/>
      <c r="T70" s="9"/>
      <c r="U70" s="9"/>
      <c r="V70" s="9"/>
      <c r="W70" s="9">
        <v>-1293.73</v>
      </c>
      <c r="X70" s="9"/>
      <c r="Y70" s="11"/>
      <c r="Z70" s="17">
        <v>-713.08</v>
      </c>
      <c r="AA70" s="17">
        <v>-658.05</v>
      </c>
      <c r="AB70" s="17">
        <f>(W70+O70+N70+M70)</f>
        <v>-1912.85</v>
      </c>
      <c r="AC70" s="9">
        <v>3802.89</v>
      </c>
    </row>
    <row r="71" spans="1:29" ht="16.5" customHeight="1">
      <c r="A71" s="8">
        <v>137</v>
      </c>
      <c r="B71" s="7" t="s">
        <v>114</v>
      </c>
      <c r="C71" s="4" t="s">
        <v>38</v>
      </c>
      <c r="D71" s="5" t="s">
        <v>132</v>
      </c>
      <c r="E71" s="11">
        <v>3766.4</v>
      </c>
      <c r="F71" s="11">
        <v>2033.86</v>
      </c>
      <c r="G71" s="11"/>
      <c r="H71" s="11"/>
      <c r="I71" s="11">
        <v>630</v>
      </c>
      <c r="J71" s="11"/>
      <c r="K71" s="11">
        <v>1004.69</v>
      </c>
      <c r="L71" s="14"/>
      <c r="M71" s="9">
        <v>-3.77</v>
      </c>
      <c r="N71" s="9">
        <v>-37.659999999999997</v>
      </c>
      <c r="O71" s="9"/>
      <c r="P71" s="9"/>
      <c r="Q71" s="9"/>
      <c r="R71" s="9"/>
      <c r="S71" s="9"/>
      <c r="T71" s="9"/>
      <c r="U71" s="9"/>
      <c r="V71" s="9"/>
      <c r="W71" s="9">
        <v>-1849.26</v>
      </c>
      <c r="X71" s="9"/>
      <c r="Y71" s="11"/>
      <c r="Z71" s="17">
        <v>-713.08</v>
      </c>
      <c r="AA71" s="17">
        <v>-805.9</v>
      </c>
      <c r="AB71" s="17">
        <f>(W71+N71+M71)</f>
        <v>-1890.69</v>
      </c>
      <c r="AC71" s="9">
        <v>4025.28</v>
      </c>
    </row>
    <row r="72" spans="1:29" ht="16.5" customHeight="1">
      <c r="A72" s="8">
        <v>179</v>
      </c>
      <c r="B72" s="7" t="s">
        <v>115</v>
      </c>
      <c r="C72" s="4" t="s">
        <v>27</v>
      </c>
      <c r="D72" s="5" t="s">
        <v>132</v>
      </c>
      <c r="E72" s="11">
        <v>2624.08</v>
      </c>
      <c r="F72" s="11">
        <v>1102.1099999999999</v>
      </c>
      <c r="G72" s="11"/>
      <c r="H72" s="11"/>
      <c r="I72" s="11">
        <v>630</v>
      </c>
      <c r="J72" s="11">
        <v>428</v>
      </c>
      <c r="K72" s="11"/>
      <c r="L72" s="14"/>
      <c r="M72" s="9">
        <v>-2.62</v>
      </c>
      <c r="N72" s="9"/>
      <c r="O72" s="9">
        <v>-374.02</v>
      </c>
      <c r="P72" s="9"/>
      <c r="Q72" s="9">
        <v>-46.2</v>
      </c>
      <c r="R72" s="9"/>
      <c r="S72" s="9"/>
      <c r="T72" s="9">
        <v>-100</v>
      </c>
      <c r="U72" s="9"/>
      <c r="V72" s="9"/>
      <c r="W72" s="9"/>
      <c r="X72" s="9"/>
      <c r="Y72" s="11"/>
      <c r="Z72" s="17">
        <v>-440.52</v>
      </c>
      <c r="AA72" s="17">
        <v>-116.94</v>
      </c>
      <c r="AB72" s="17">
        <f>(T72+Q72+O72+M72)</f>
        <v>-522.84</v>
      </c>
      <c r="AC72" s="9">
        <v>3703.89</v>
      </c>
    </row>
    <row r="73" spans="1:29" ht="16.5" customHeight="1">
      <c r="A73" s="8">
        <v>232</v>
      </c>
      <c r="B73" s="7" t="s">
        <v>116</v>
      </c>
      <c r="C73" s="4" t="s">
        <v>47</v>
      </c>
      <c r="D73" s="5" t="s">
        <v>132</v>
      </c>
      <c r="E73" s="11">
        <v>1313.7</v>
      </c>
      <c r="F73" s="11">
        <v>210.19</v>
      </c>
      <c r="G73" s="11">
        <v>1428.65</v>
      </c>
      <c r="H73" s="11">
        <v>476.22</v>
      </c>
      <c r="I73" s="11">
        <v>630</v>
      </c>
      <c r="J73" s="11"/>
      <c r="K73" s="11"/>
      <c r="L73" s="14">
        <v>-1904.87</v>
      </c>
      <c r="M73" s="9">
        <v>-1.31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11"/>
      <c r="Z73" s="17">
        <v>-338.96</v>
      </c>
      <c r="AA73" s="17">
        <v>0</v>
      </c>
      <c r="AB73" s="17">
        <f>(M73+L73)</f>
        <v>-1906.1799999999998</v>
      </c>
      <c r="AC73" s="9">
        <v>1813.62</v>
      </c>
    </row>
    <row r="74" spans="1:29" ht="16.5" customHeight="1">
      <c r="A74" s="8">
        <v>248</v>
      </c>
      <c r="B74" s="7" t="s">
        <v>117</v>
      </c>
      <c r="C74" s="4" t="s">
        <v>31</v>
      </c>
      <c r="D74" s="5" t="s">
        <v>132</v>
      </c>
      <c r="E74" s="11">
        <v>1862.88</v>
      </c>
      <c r="F74" s="11">
        <v>223.55</v>
      </c>
      <c r="G74" s="11"/>
      <c r="H74" s="11"/>
      <c r="I74" s="11">
        <v>630</v>
      </c>
      <c r="J74" s="11"/>
      <c r="K74" s="11"/>
      <c r="L74" s="14"/>
      <c r="M74" s="9">
        <v>-1.86</v>
      </c>
      <c r="N74" s="9"/>
      <c r="O74" s="9"/>
      <c r="P74" s="9"/>
      <c r="Q74" s="9">
        <v>-30.8</v>
      </c>
      <c r="R74" s="9"/>
      <c r="S74" s="9"/>
      <c r="T74" s="9"/>
      <c r="U74" s="9"/>
      <c r="V74" s="9">
        <v>-460.75</v>
      </c>
      <c r="W74" s="9"/>
      <c r="X74" s="9"/>
      <c r="Y74" s="11"/>
      <c r="Z74" s="17">
        <v>-172.09</v>
      </c>
      <c r="AA74" s="17">
        <v>-0.78</v>
      </c>
      <c r="AB74" s="17">
        <f>(V74+Q74+M74)</f>
        <v>-493.41</v>
      </c>
      <c r="AC74" s="9">
        <v>2050.15</v>
      </c>
    </row>
    <row r="75" spans="1:29" ht="16.5" customHeight="1">
      <c r="A75" s="8">
        <v>191</v>
      </c>
      <c r="B75" s="7" t="s">
        <v>118</v>
      </c>
      <c r="C75" s="4" t="s">
        <v>61</v>
      </c>
      <c r="D75" s="5" t="s">
        <v>132</v>
      </c>
      <c r="E75" s="11">
        <v>4944.71</v>
      </c>
      <c r="F75" s="11">
        <v>1186.73</v>
      </c>
      <c r="G75" s="11"/>
      <c r="H75" s="11"/>
      <c r="I75" s="11">
        <v>630</v>
      </c>
      <c r="J75" s="11"/>
      <c r="K75" s="11"/>
      <c r="L75" s="14"/>
      <c r="M75" s="9"/>
      <c r="N75" s="9"/>
      <c r="O75" s="9"/>
      <c r="P75" s="9"/>
      <c r="Q75" s="9">
        <v>-46.2</v>
      </c>
      <c r="R75" s="9"/>
      <c r="S75" s="9"/>
      <c r="T75" s="9"/>
      <c r="U75" s="9"/>
      <c r="V75" s="9"/>
      <c r="W75" s="9"/>
      <c r="X75" s="9"/>
      <c r="Y75" s="11"/>
      <c r="Z75" s="17">
        <v>-713.08</v>
      </c>
      <c r="AA75" s="17">
        <v>-620.69000000000005</v>
      </c>
      <c r="AB75" s="17">
        <f>Q75</f>
        <v>-46.2</v>
      </c>
      <c r="AC75" s="9">
        <v>5381.47</v>
      </c>
    </row>
    <row r="76" spans="1:29" ht="16.5" customHeight="1">
      <c r="A76" s="8">
        <v>46</v>
      </c>
      <c r="B76" s="7" t="s">
        <v>119</v>
      </c>
      <c r="C76" s="4" t="s">
        <v>52</v>
      </c>
      <c r="D76" s="5" t="s">
        <v>132</v>
      </c>
      <c r="E76" s="11">
        <v>796.82</v>
      </c>
      <c r="F76" s="11">
        <v>621.52</v>
      </c>
      <c r="G76" s="11">
        <f>(1329.52+Y76)</f>
        <v>1344.92</v>
      </c>
      <c r="H76" s="11">
        <v>443.17</v>
      </c>
      <c r="I76" s="11">
        <v>630</v>
      </c>
      <c r="J76" s="11"/>
      <c r="K76" s="11"/>
      <c r="L76" s="14">
        <v>-1757.29</v>
      </c>
      <c r="M76" s="9"/>
      <c r="N76" s="9"/>
      <c r="O76" s="9"/>
      <c r="P76" s="9"/>
      <c r="Q76" s="9">
        <v>-30.8</v>
      </c>
      <c r="R76" s="9"/>
      <c r="S76" s="9"/>
      <c r="T76" s="9"/>
      <c r="U76" s="9"/>
      <c r="V76" s="9"/>
      <c r="W76" s="9"/>
      <c r="X76" s="9">
        <v>-15.4</v>
      </c>
      <c r="Y76" s="11">
        <v>15.4</v>
      </c>
      <c r="Z76" s="17">
        <v>-305.67</v>
      </c>
      <c r="AA76" s="17">
        <v>0</v>
      </c>
      <c r="AB76" s="17">
        <f>(X76+Q76+L76)</f>
        <v>-1803.49</v>
      </c>
      <c r="AC76" s="9">
        <v>1727.27</v>
      </c>
    </row>
    <row r="77" spans="1:29" ht="16.5" customHeight="1">
      <c r="A77" s="8">
        <v>114</v>
      </c>
      <c r="B77" s="7" t="s">
        <v>120</v>
      </c>
      <c r="C77" s="4" t="s">
        <v>85</v>
      </c>
      <c r="D77" s="5" t="s">
        <v>132</v>
      </c>
      <c r="E77" s="11">
        <v>2561.4299999999998</v>
      </c>
      <c r="F77" s="11">
        <v>1485.63</v>
      </c>
      <c r="G77" s="11"/>
      <c r="H77" s="11"/>
      <c r="I77" s="11">
        <v>630</v>
      </c>
      <c r="J77" s="11"/>
      <c r="K77" s="11"/>
      <c r="L77" s="14"/>
      <c r="M77" s="9">
        <v>-2.56</v>
      </c>
      <c r="N77" s="9">
        <v>-25.61</v>
      </c>
      <c r="O77" s="9"/>
      <c r="P77" s="9"/>
      <c r="Q77" s="9">
        <v>-15.4</v>
      </c>
      <c r="R77" s="9"/>
      <c r="S77" s="9">
        <v>-110.3</v>
      </c>
      <c r="T77" s="9">
        <v>-207.47</v>
      </c>
      <c r="U77" s="9"/>
      <c r="V77" s="9"/>
      <c r="W77" s="9">
        <v>-184.27</v>
      </c>
      <c r="X77" s="9"/>
      <c r="Y77" s="11"/>
      <c r="Z77" s="17">
        <v>-425.52</v>
      </c>
      <c r="AA77" s="17">
        <v>-188.43</v>
      </c>
      <c r="AB77" s="17">
        <f>(W77+T77+S77+Q77+N77+M77)</f>
        <v>-545.61</v>
      </c>
      <c r="AC77" s="9">
        <v>3517.5</v>
      </c>
    </row>
    <row r="78" spans="1:29" ht="16.5" customHeight="1">
      <c r="A78" s="8">
        <v>126</v>
      </c>
      <c r="B78" s="7" t="s">
        <v>121</v>
      </c>
      <c r="C78" s="4" t="s">
        <v>78</v>
      </c>
      <c r="D78" s="5" t="s">
        <v>132</v>
      </c>
      <c r="E78" s="11">
        <v>6220.04</v>
      </c>
      <c r="F78" s="11">
        <v>3483.22</v>
      </c>
      <c r="G78" s="11"/>
      <c r="H78" s="11"/>
      <c r="I78" s="11">
        <v>630</v>
      </c>
      <c r="J78" s="11">
        <v>1660.82</v>
      </c>
      <c r="K78" s="11"/>
      <c r="L78" s="14"/>
      <c r="M78" s="9"/>
      <c r="N78" s="9"/>
      <c r="O78" s="9">
        <v>-1141</v>
      </c>
      <c r="P78" s="9"/>
      <c r="Q78" s="9">
        <v>-15.4</v>
      </c>
      <c r="R78" s="9"/>
      <c r="S78" s="9"/>
      <c r="T78" s="9">
        <v>-100</v>
      </c>
      <c r="U78" s="9"/>
      <c r="V78" s="9">
        <v>-553.41999999999996</v>
      </c>
      <c r="W78" s="9"/>
      <c r="X78" s="9"/>
      <c r="Y78" s="11"/>
      <c r="Z78" s="17">
        <v>-713.08</v>
      </c>
      <c r="AA78" s="17">
        <v>-2007.53</v>
      </c>
      <c r="AB78" s="17">
        <f>(V78+T78+Q78+O78)</f>
        <v>-1809.82</v>
      </c>
      <c r="AC78" s="9">
        <v>7463.65</v>
      </c>
    </row>
    <row r="79" spans="1:29" ht="16.5" customHeight="1">
      <c r="A79" s="8">
        <v>185</v>
      </c>
      <c r="B79" s="7" t="s">
        <v>122</v>
      </c>
      <c r="C79" s="4" t="s">
        <v>38</v>
      </c>
      <c r="D79" s="5" t="s">
        <v>132</v>
      </c>
      <c r="E79" s="11">
        <v>2499.12</v>
      </c>
      <c r="F79" s="11">
        <v>949.67</v>
      </c>
      <c r="G79" s="11"/>
      <c r="H79" s="11"/>
      <c r="I79" s="11">
        <v>630</v>
      </c>
      <c r="J79" s="11">
        <v>855.68</v>
      </c>
      <c r="K79" s="11"/>
      <c r="L79" s="14"/>
      <c r="M79" s="9">
        <v>-2.5</v>
      </c>
      <c r="N79" s="9"/>
      <c r="O79" s="9"/>
      <c r="P79" s="9">
        <v>-1012.76</v>
      </c>
      <c r="Q79" s="9">
        <v>-61.6</v>
      </c>
      <c r="R79" s="9"/>
      <c r="S79" s="9"/>
      <c r="T79" s="9">
        <v>-235.01</v>
      </c>
      <c r="U79" s="9"/>
      <c r="V79" s="9">
        <v>-623.72</v>
      </c>
      <c r="W79" s="9"/>
      <c r="X79" s="9"/>
      <c r="Y79" s="11"/>
      <c r="Z79" s="17">
        <v>-461.55</v>
      </c>
      <c r="AA79" s="17">
        <v>-69.72</v>
      </c>
      <c r="AB79" s="17">
        <f>(V79+T79+Q79+P79)</f>
        <v>-1933.0900000000001</v>
      </c>
      <c r="AC79" s="9">
        <v>2467.61</v>
      </c>
    </row>
    <row r="80" spans="1:29" ht="16.5" customHeight="1">
      <c r="A80" s="8">
        <v>178</v>
      </c>
      <c r="B80" s="7" t="s">
        <v>123</v>
      </c>
      <c r="C80" s="4" t="s">
        <v>27</v>
      </c>
      <c r="D80" s="5" t="s">
        <v>132</v>
      </c>
      <c r="E80" s="11">
        <v>2624.08</v>
      </c>
      <c r="F80" s="11">
        <v>1154.5999999999999</v>
      </c>
      <c r="G80" s="11"/>
      <c r="H80" s="11"/>
      <c r="I80" s="11">
        <v>630</v>
      </c>
      <c r="J80" s="11">
        <v>388.41</v>
      </c>
      <c r="K80" s="11">
        <v>765.05</v>
      </c>
      <c r="L80" s="14"/>
      <c r="M80" s="9">
        <v>-2.62</v>
      </c>
      <c r="N80" s="9"/>
      <c r="O80" s="9">
        <v>-1380.01</v>
      </c>
      <c r="P80" s="9"/>
      <c r="Q80" s="9">
        <v>-62.14</v>
      </c>
      <c r="R80" s="9"/>
      <c r="S80" s="9"/>
      <c r="T80" s="9"/>
      <c r="U80" s="9"/>
      <c r="V80" s="9"/>
      <c r="W80" s="9"/>
      <c r="X80" s="9"/>
      <c r="Y80" s="11"/>
      <c r="Z80" s="17">
        <v>-549.42999999999995</v>
      </c>
      <c r="AA80" s="17">
        <v>-349.98</v>
      </c>
      <c r="AB80" s="17">
        <f>(Q80+O80+M80)</f>
        <v>-1444.77</v>
      </c>
      <c r="AC80" s="9">
        <v>3217.96</v>
      </c>
    </row>
    <row r="81" spans="1:29" ht="16.5" customHeight="1">
      <c r="A81" s="8">
        <v>175</v>
      </c>
      <c r="B81" s="7" t="s">
        <v>124</v>
      </c>
      <c r="C81" s="4" t="s">
        <v>27</v>
      </c>
      <c r="D81" s="5" t="s">
        <v>132</v>
      </c>
      <c r="E81" s="11">
        <v>2624.08</v>
      </c>
      <c r="F81" s="11">
        <v>1207.08</v>
      </c>
      <c r="G81" s="11"/>
      <c r="H81" s="11"/>
      <c r="I81" s="11">
        <v>630</v>
      </c>
      <c r="J81" s="11">
        <v>535</v>
      </c>
      <c r="K81" s="11"/>
      <c r="L81" s="14"/>
      <c r="M81" s="9">
        <v>-2.62</v>
      </c>
      <c r="N81" s="9">
        <v>-26.24</v>
      </c>
      <c r="O81" s="9">
        <v>-120.12</v>
      </c>
      <c r="P81" s="9"/>
      <c r="Q81" s="9">
        <v>-20.98</v>
      </c>
      <c r="R81" s="9"/>
      <c r="S81" s="9"/>
      <c r="T81" s="9"/>
      <c r="U81" s="9"/>
      <c r="V81" s="9"/>
      <c r="W81" s="9"/>
      <c r="X81" s="9"/>
      <c r="Y81" s="11"/>
      <c r="Z81" s="17">
        <v>-470.19</v>
      </c>
      <c r="AA81" s="17">
        <v>-240.46</v>
      </c>
      <c r="AB81" s="17">
        <f>(Q81+O81+N81+M81)</f>
        <v>-169.96</v>
      </c>
      <c r="AC81" s="9">
        <v>4115.55</v>
      </c>
    </row>
    <row r="82" spans="1:29" ht="16.5" customHeight="1">
      <c r="A82" s="8">
        <v>267</v>
      </c>
      <c r="B82" s="7" t="s">
        <v>125</v>
      </c>
      <c r="C82" s="4" t="s">
        <v>35</v>
      </c>
      <c r="D82" s="5" t="s">
        <v>132</v>
      </c>
      <c r="E82" s="11">
        <v>3490.39</v>
      </c>
      <c r="F82" s="11">
        <v>69.81</v>
      </c>
      <c r="G82" s="11"/>
      <c r="H82" s="11"/>
      <c r="I82" s="11">
        <v>630</v>
      </c>
      <c r="J82" s="11"/>
      <c r="K82" s="11"/>
      <c r="L82" s="14"/>
      <c r="M82" s="9">
        <v>-3.49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11"/>
      <c r="Z82" s="17">
        <v>-357.36</v>
      </c>
      <c r="AA82" s="17">
        <v>-125.63</v>
      </c>
      <c r="AB82" s="17">
        <f>M82</f>
        <v>-3.49</v>
      </c>
      <c r="AC82" s="9">
        <v>3703.72</v>
      </c>
    </row>
    <row r="83" spans="1:29" ht="16.5" customHeight="1">
      <c r="A83" s="8">
        <v>193</v>
      </c>
      <c r="B83" s="7" t="s">
        <v>126</v>
      </c>
      <c r="C83" s="4" t="s">
        <v>38</v>
      </c>
      <c r="D83" s="5" t="s">
        <v>133</v>
      </c>
      <c r="E83" s="11">
        <v>2380.11</v>
      </c>
      <c r="F83" s="11">
        <v>523.62</v>
      </c>
      <c r="G83" s="11"/>
      <c r="H83" s="11"/>
      <c r="I83" s="11">
        <v>630</v>
      </c>
      <c r="J83" s="11">
        <v>506.11</v>
      </c>
      <c r="K83" s="11"/>
      <c r="L83" s="14"/>
      <c r="M83" s="9"/>
      <c r="N83" s="9"/>
      <c r="O83" s="9">
        <v>-748.04</v>
      </c>
      <c r="P83" s="9"/>
      <c r="Q83" s="9"/>
      <c r="R83" s="9"/>
      <c r="S83" s="9"/>
      <c r="T83" s="9"/>
      <c r="U83" s="9"/>
      <c r="V83" s="9"/>
      <c r="W83" s="9"/>
      <c r="X83" s="9"/>
      <c r="Y83" s="11"/>
      <c r="Z83" s="17">
        <v>-336.31</v>
      </c>
      <c r="AA83" s="17">
        <v>-106.23</v>
      </c>
      <c r="AB83" s="17">
        <f>O83</f>
        <v>-748.04</v>
      </c>
      <c r="AC83" s="9">
        <v>2849.26</v>
      </c>
    </row>
    <row r="84" spans="1:29" ht="16.5" customHeight="1">
      <c r="A84" s="8">
        <v>110</v>
      </c>
      <c r="B84" s="7" t="s">
        <v>127</v>
      </c>
      <c r="C84" s="4" t="s">
        <v>38</v>
      </c>
      <c r="D84" s="5" t="s">
        <v>132</v>
      </c>
      <c r="E84" s="11">
        <v>3206.44</v>
      </c>
      <c r="F84" s="11">
        <v>1987.99</v>
      </c>
      <c r="G84" s="11"/>
      <c r="H84" s="11"/>
      <c r="I84" s="11">
        <v>630</v>
      </c>
      <c r="J84" s="11">
        <v>855</v>
      </c>
      <c r="K84" s="11"/>
      <c r="L84" s="14"/>
      <c r="M84" s="9"/>
      <c r="N84" s="9"/>
      <c r="O84" s="9">
        <v>-631.97</v>
      </c>
      <c r="P84" s="9"/>
      <c r="Q84" s="9"/>
      <c r="R84" s="9"/>
      <c r="S84" s="9"/>
      <c r="T84" s="9"/>
      <c r="U84" s="9"/>
      <c r="V84" s="9"/>
      <c r="W84" s="9"/>
      <c r="X84" s="9"/>
      <c r="Y84" s="11"/>
      <c r="Z84" s="17">
        <v>-705.85</v>
      </c>
      <c r="AA84" s="17">
        <v>-547.99</v>
      </c>
      <c r="AB84" s="17">
        <f>O84</f>
        <v>-631.97</v>
      </c>
      <c r="AC84" s="9">
        <v>4793.62</v>
      </c>
    </row>
    <row r="85" spans="1:29" ht="16.5" customHeight="1">
      <c r="A85" s="8">
        <v>264</v>
      </c>
      <c r="B85" s="7" t="s">
        <v>128</v>
      </c>
      <c r="C85" s="4" t="s">
        <v>59</v>
      </c>
      <c r="D85" s="5" t="s">
        <v>132</v>
      </c>
      <c r="E85" s="11">
        <v>110.81</v>
      </c>
      <c r="F85" s="11">
        <v>4.43</v>
      </c>
      <c r="G85" s="11">
        <v>1114.51</v>
      </c>
      <c r="H85" s="11">
        <v>371.5</v>
      </c>
      <c r="I85" s="11">
        <v>630</v>
      </c>
      <c r="J85" s="11"/>
      <c r="K85" s="11"/>
      <c r="L85" s="14">
        <v>-1358.4</v>
      </c>
      <c r="M85" s="9">
        <v>-0.11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11"/>
      <c r="Z85" s="17">
        <v>-128.43</v>
      </c>
      <c r="AA85" s="17">
        <v>0</v>
      </c>
      <c r="AB85" s="17">
        <f>(M85+L85)</f>
        <v>-1358.51</v>
      </c>
      <c r="AC85" s="9">
        <v>744.31</v>
      </c>
    </row>
    <row r="86" spans="1:29" ht="16.5" customHeight="1">
      <c r="A86" s="8">
        <v>261</v>
      </c>
      <c r="B86" s="7" t="s">
        <v>129</v>
      </c>
      <c r="C86" s="4" t="s">
        <v>35</v>
      </c>
      <c r="D86" s="4" t="s">
        <v>132</v>
      </c>
      <c r="E86" s="11">
        <v>3490.39</v>
      </c>
      <c r="F86" s="11">
        <v>209.42</v>
      </c>
      <c r="G86" s="11"/>
      <c r="H86" s="11"/>
      <c r="I86" s="11">
        <v>630</v>
      </c>
      <c r="J86" s="11"/>
      <c r="K86" s="11"/>
      <c r="L86" s="14"/>
      <c r="M86" s="9">
        <v>-3.49</v>
      </c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11"/>
      <c r="Z86" s="17">
        <v>-376.9</v>
      </c>
      <c r="AA86" s="17">
        <v>-143.63999999999999</v>
      </c>
      <c r="AB86" s="17">
        <f>M86</f>
        <v>-3.49</v>
      </c>
      <c r="AC86" s="9">
        <v>3805.78</v>
      </c>
    </row>
    <row r="87" spans="1:29" ht="16.5" customHeight="1">
      <c r="A87" s="8">
        <v>219</v>
      </c>
      <c r="B87" s="7" t="s">
        <v>130</v>
      </c>
      <c r="C87" s="4" t="s">
        <v>38</v>
      </c>
      <c r="D87" s="4" t="s">
        <v>134</v>
      </c>
      <c r="E87" s="11">
        <v>2266.77</v>
      </c>
      <c r="F87" s="11">
        <v>408.02</v>
      </c>
      <c r="G87" s="11"/>
      <c r="H87" s="11"/>
      <c r="I87" s="11">
        <v>630</v>
      </c>
      <c r="J87" s="11">
        <v>506.11</v>
      </c>
      <c r="K87" s="11"/>
      <c r="L87" s="14"/>
      <c r="M87" s="9"/>
      <c r="N87" s="9">
        <v>-22.67</v>
      </c>
      <c r="O87" s="9"/>
      <c r="P87" s="9"/>
      <c r="Q87" s="9">
        <v>-30.8</v>
      </c>
      <c r="R87" s="9"/>
      <c r="S87" s="9"/>
      <c r="T87" s="9"/>
      <c r="U87" s="9"/>
      <c r="V87" s="9"/>
      <c r="W87" s="9"/>
      <c r="X87" s="9"/>
      <c r="Y87" s="11"/>
      <c r="Z87" s="17">
        <v>-304.26</v>
      </c>
      <c r="AA87" s="17">
        <v>-30.29</v>
      </c>
      <c r="AB87" s="17">
        <f>(Q87+N87)</f>
        <v>-53.47</v>
      </c>
      <c r="AC87" s="9">
        <v>3422.88</v>
      </c>
    </row>
    <row r="88" spans="1:29" ht="16.5" customHeight="1">
      <c r="A88" s="8"/>
      <c r="B88" s="7"/>
      <c r="C88" s="4"/>
      <c r="D88" s="7"/>
      <c r="E88" s="19" t="s">
        <v>142</v>
      </c>
      <c r="F88" s="19" t="s">
        <v>142</v>
      </c>
      <c r="G88" s="19" t="s">
        <v>142</v>
      </c>
      <c r="H88" s="19" t="s">
        <v>142</v>
      </c>
      <c r="I88" s="19" t="s">
        <v>142</v>
      </c>
      <c r="J88" s="19" t="s">
        <v>142</v>
      </c>
      <c r="K88" s="19" t="s">
        <v>142</v>
      </c>
      <c r="L88" s="14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11"/>
      <c r="Z88" s="17">
        <f>SUM(Z2:Z87)</f>
        <v>-37463.470000000016</v>
      </c>
      <c r="AA88" s="17">
        <f>SUM(AA2:AA87)</f>
        <v>-36716.359999999993</v>
      </c>
      <c r="AB88" s="17">
        <f>SUM(AB2:AB87)</f>
        <v>-96720.660000000018</v>
      </c>
      <c r="AC88" s="9">
        <f>SUM(AC2:AC87)</f>
        <v>303161.84000000003</v>
      </c>
    </row>
    <row r="89" spans="1:29">
      <c r="D89" s="3"/>
    </row>
    <row r="90" spans="1:29">
      <c r="D90" s="3"/>
    </row>
    <row r="91" spans="1:29">
      <c r="D91" s="3"/>
    </row>
    <row r="92" spans="1:29">
      <c r="D92" s="3"/>
    </row>
    <row r="93" spans="1:29">
      <c r="D93" s="3"/>
    </row>
    <row r="94" spans="1:29">
      <c r="D94" s="3"/>
    </row>
    <row r="95" spans="1:29">
      <c r="D95" s="3"/>
    </row>
    <row r="96" spans="1:29">
      <c r="D96" s="3"/>
    </row>
    <row r="97" spans="4:4">
      <c r="D97" s="3"/>
    </row>
    <row r="98" spans="4:4">
      <c r="D98" s="3"/>
    </row>
    <row r="99" spans="4:4">
      <c r="D99" s="3"/>
    </row>
    <row r="100" spans="4:4">
      <c r="D100" s="3"/>
    </row>
    <row r="101" spans="4:4">
      <c r="D101" s="3"/>
    </row>
    <row r="102" spans="4:4">
      <c r="D102" s="3"/>
    </row>
    <row r="103" spans="4:4">
      <c r="D103" s="3"/>
    </row>
    <row r="104" spans="4:4">
      <c r="D104" s="3"/>
    </row>
    <row r="105" spans="4:4">
      <c r="D105" s="3"/>
    </row>
    <row r="106" spans="4:4">
      <c r="D106" s="3"/>
    </row>
    <row r="107" spans="4:4">
      <c r="D107" s="3"/>
    </row>
    <row r="108" spans="4:4">
      <c r="D108" s="3"/>
    </row>
    <row r="109" spans="4:4">
      <c r="D109" s="3"/>
    </row>
    <row r="110" spans="4:4">
      <c r="D110" s="3"/>
    </row>
    <row r="111" spans="4:4">
      <c r="D111" s="3"/>
    </row>
    <row r="112" spans="4:4">
      <c r="D112" s="3"/>
    </row>
    <row r="113" spans="4:4">
      <c r="D113" s="3"/>
    </row>
    <row r="114" spans="4:4">
      <c r="D114" s="3"/>
    </row>
    <row r="115" spans="4:4">
      <c r="D115" s="3"/>
    </row>
    <row r="116" spans="4:4">
      <c r="D116" s="3"/>
    </row>
    <row r="117" spans="4:4">
      <c r="D117" s="3"/>
    </row>
    <row r="118" spans="4:4">
      <c r="D118" s="3"/>
    </row>
    <row r="119" spans="4:4">
      <c r="D119" s="3"/>
    </row>
    <row r="120" spans="4:4">
      <c r="D120" s="3"/>
    </row>
    <row r="121" spans="4:4">
      <c r="D121" s="3"/>
    </row>
    <row r="122" spans="4:4">
      <c r="D122" s="3"/>
    </row>
    <row r="123" spans="4:4">
      <c r="D123" s="3"/>
    </row>
    <row r="124" spans="4:4">
      <c r="D124" s="3"/>
    </row>
    <row r="125" spans="4:4">
      <c r="D125" s="3"/>
    </row>
    <row r="126" spans="4:4">
      <c r="D126" s="3"/>
    </row>
    <row r="127" spans="4:4">
      <c r="D127" s="3"/>
    </row>
    <row r="128" spans="4:4">
      <c r="D128" s="3"/>
    </row>
    <row r="129" spans="4:4">
      <c r="D129" s="3"/>
    </row>
    <row r="130" spans="4:4">
      <c r="D130" s="3"/>
    </row>
    <row r="131" spans="4:4">
      <c r="D131" s="3"/>
    </row>
    <row r="132" spans="4:4">
      <c r="D132" s="3"/>
    </row>
    <row r="133" spans="4:4">
      <c r="D133" s="3"/>
    </row>
    <row r="134" spans="4:4">
      <c r="D134" s="3"/>
    </row>
    <row r="135" spans="4:4">
      <c r="D135" s="3"/>
    </row>
    <row r="136" spans="4:4">
      <c r="D136" s="3"/>
    </row>
    <row r="137" spans="4:4">
      <c r="D137" s="3"/>
    </row>
    <row r="138" spans="4:4">
      <c r="D138" s="3"/>
    </row>
    <row r="139" spans="4:4">
      <c r="D139" s="3"/>
    </row>
    <row r="140" spans="4:4">
      <c r="D140" s="3"/>
    </row>
    <row r="141" spans="4:4">
      <c r="D141" s="3"/>
    </row>
    <row r="142" spans="4:4">
      <c r="D142" s="3"/>
    </row>
    <row r="143" spans="4:4">
      <c r="D143" s="3"/>
    </row>
    <row r="144" spans="4:4">
      <c r="D144" s="3"/>
    </row>
    <row r="145" spans="4:4">
      <c r="D145" s="3"/>
    </row>
    <row r="146" spans="4:4">
      <c r="D146" s="3"/>
    </row>
    <row r="147" spans="4:4">
      <c r="D147" s="3"/>
    </row>
    <row r="148" spans="4:4">
      <c r="D148" s="3"/>
    </row>
    <row r="149" spans="4:4">
      <c r="D149" s="3"/>
    </row>
    <row r="150" spans="4:4">
      <c r="D150" s="3"/>
    </row>
    <row r="151" spans="4:4">
      <c r="D151" s="3"/>
    </row>
    <row r="152" spans="4:4">
      <c r="D152" s="3"/>
    </row>
    <row r="153" spans="4:4">
      <c r="D153" s="3"/>
    </row>
    <row r="154" spans="4:4">
      <c r="D154" s="3"/>
    </row>
    <row r="155" spans="4:4">
      <c r="D155" s="3"/>
    </row>
    <row r="156" spans="4:4">
      <c r="D156" s="3"/>
    </row>
    <row r="157" spans="4:4">
      <c r="D157" s="3"/>
    </row>
    <row r="158" spans="4:4">
      <c r="D158" s="3"/>
    </row>
    <row r="159" spans="4:4">
      <c r="D159" s="3"/>
    </row>
    <row r="160" spans="4:4">
      <c r="D160" s="3"/>
    </row>
    <row r="161" spans="4:4">
      <c r="D161" s="3"/>
    </row>
    <row r="162" spans="4:4">
      <c r="D162" s="3"/>
    </row>
    <row r="163" spans="4:4">
      <c r="D163" s="3"/>
    </row>
    <row r="164" spans="4:4">
      <c r="D164" s="3"/>
    </row>
    <row r="165" spans="4:4">
      <c r="D165" s="3"/>
    </row>
    <row r="166" spans="4:4">
      <c r="D166" s="3"/>
    </row>
    <row r="167" spans="4:4">
      <c r="D167" s="3"/>
    </row>
    <row r="168" spans="4:4">
      <c r="D168" s="3"/>
    </row>
    <row r="169" spans="4:4">
      <c r="D169" s="3"/>
    </row>
    <row r="170" spans="4:4">
      <c r="D170" s="3"/>
    </row>
    <row r="171" spans="4:4">
      <c r="D171" s="3"/>
    </row>
    <row r="172" spans="4:4">
      <c r="D172" s="3"/>
    </row>
    <row r="173" spans="4:4">
      <c r="D173" s="3"/>
    </row>
    <row r="174" spans="4:4">
      <c r="D174" s="3"/>
    </row>
    <row r="175" spans="4:4">
      <c r="D175" s="3"/>
    </row>
    <row r="176" spans="4:4">
      <c r="D176" s="3"/>
    </row>
    <row r="177" spans="4:4">
      <c r="D177" s="3"/>
    </row>
    <row r="178" spans="4:4">
      <c r="D178" s="3"/>
    </row>
    <row r="179" spans="4:4">
      <c r="D179" s="3"/>
    </row>
    <row r="180" spans="4:4">
      <c r="D180" s="3"/>
    </row>
    <row r="181" spans="4:4">
      <c r="D181" s="3"/>
    </row>
    <row r="182" spans="4:4">
      <c r="D182" s="3"/>
    </row>
    <row r="183" spans="4:4">
      <c r="D183" s="3"/>
    </row>
    <row r="184" spans="4:4">
      <c r="D184" s="3"/>
    </row>
    <row r="185" spans="4:4">
      <c r="D185" s="3"/>
    </row>
    <row r="186" spans="4:4">
      <c r="D186" s="3"/>
    </row>
    <row r="187" spans="4:4">
      <c r="D187" s="3"/>
    </row>
    <row r="188" spans="4:4">
      <c r="D188" s="3"/>
    </row>
    <row r="189" spans="4:4">
      <c r="D189" s="3"/>
    </row>
    <row r="190" spans="4:4">
      <c r="D190" s="3"/>
    </row>
    <row r="191" spans="4:4">
      <c r="D191" s="3"/>
    </row>
    <row r="192" spans="4:4">
      <c r="D192" s="3"/>
    </row>
    <row r="193" spans="4:4">
      <c r="D193" s="3"/>
    </row>
    <row r="194" spans="4:4">
      <c r="D194" s="3"/>
    </row>
    <row r="195" spans="4:4">
      <c r="D195" s="3"/>
    </row>
    <row r="196" spans="4:4">
      <c r="D196" s="3"/>
    </row>
    <row r="197" spans="4:4">
      <c r="D197" s="3"/>
    </row>
    <row r="198" spans="4:4">
      <c r="D198" s="3"/>
    </row>
    <row r="199" spans="4:4">
      <c r="D199" s="3"/>
    </row>
    <row r="200" spans="4:4">
      <c r="D200" s="3"/>
    </row>
    <row r="201" spans="4:4">
      <c r="D201" s="3"/>
    </row>
    <row r="202" spans="4:4">
      <c r="D202" s="3"/>
    </row>
    <row r="203" spans="4:4">
      <c r="D203" s="3"/>
    </row>
    <row r="204" spans="4:4">
      <c r="D204" s="3"/>
    </row>
    <row r="205" spans="4:4">
      <c r="D205" s="3"/>
    </row>
    <row r="206" spans="4:4">
      <c r="D206" s="3"/>
    </row>
    <row r="207" spans="4:4">
      <c r="D207" s="3"/>
    </row>
    <row r="208" spans="4:4">
      <c r="D208" s="3"/>
    </row>
    <row r="209" spans="4:4">
      <c r="D209" s="3"/>
    </row>
    <row r="210" spans="4:4">
      <c r="D210" s="3"/>
    </row>
    <row r="211" spans="4:4">
      <c r="D211" s="3"/>
    </row>
    <row r="212" spans="4:4">
      <c r="D212" s="3"/>
    </row>
    <row r="213" spans="4:4">
      <c r="D213" s="3"/>
    </row>
    <row r="214" spans="4:4">
      <c r="D214" s="3"/>
    </row>
    <row r="215" spans="4:4">
      <c r="D215" s="3"/>
    </row>
    <row r="216" spans="4:4">
      <c r="D216" s="3"/>
    </row>
    <row r="217" spans="4:4">
      <c r="D217" s="3"/>
    </row>
    <row r="218" spans="4:4">
      <c r="D218" s="3"/>
    </row>
    <row r="219" spans="4:4">
      <c r="D219" s="3"/>
    </row>
    <row r="220" spans="4:4">
      <c r="D220" s="3"/>
    </row>
    <row r="221" spans="4:4">
      <c r="D221" s="3"/>
    </row>
    <row r="222" spans="4:4">
      <c r="D222" s="3"/>
    </row>
    <row r="223" spans="4:4">
      <c r="D223" s="3"/>
    </row>
    <row r="224" spans="4:4">
      <c r="D224" s="3"/>
    </row>
    <row r="225" spans="4:4">
      <c r="D225" s="3"/>
    </row>
    <row r="226" spans="4:4">
      <c r="D226" s="3"/>
    </row>
    <row r="227" spans="4:4">
      <c r="D227" s="3"/>
    </row>
    <row r="228" spans="4:4">
      <c r="D228" s="3"/>
    </row>
    <row r="229" spans="4:4">
      <c r="D229" s="3"/>
    </row>
    <row r="230" spans="4:4">
      <c r="D230" s="3"/>
    </row>
    <row r="231" spans="4:4">
      <c r="D231" s="3"/>
    </row>
    <row r="232" spans="4:4">
      <c r="D232" s="3"/>
    </row>
    <row r="233" spans="4:4">
      <c r="D233" s="3"/>
    </row>
    <row r="234" spans="4:4">
      <c r="D234" s="3"/>
    </row>
    <row r="235" spans="4:4">
      <c r="D235" s="3"/>
    </row>
    <row r="236" spans="4:4">
      <c r="D236" s="3"/>
    </row>
    <row r="237" spans="4:4">
      <c r="D237" s="3"/>
    </row>
    <row r="238" spans="4:4">
      <c r="D238" s="3"/>
    </row>
    <row r="239" spans="4:4">
      <c r="D239" s="3"/>
    </row>
    <row r="240" spans="4:4">
      <c r="D240" s="3"/>
    </row>
    <row r="241" spans="4:4">
      <c r="D241" s="3"/>
    </row>
    <row r="242" spans="4:4">
      <c r="D242" s="3"/>
    </row>
    <row r="243" spans="4:4">
      <c r="D243" s="3"/>
    </row>
    <row r="244" spans="4:4">
      <c r="D244" s="3"/>
    </row>
    <row r="245" spans="4:4">
      <c r="D245" s="3"/>
    </row>
    <row r="246" spans="4:4">
      <c r="D246" s="3"/>
    </row>
    <row r="247" spans="4:4">
      <c r="D247" s="3"/>
    </row>
    <row r="248" spans="4:4">
      <c r="D248" s="3"/>
    </row>
    <row r="249" spans="4:4">
      <c r="D249" s="3"/>
    </row>
    <row r="250" spans="4:4">
      <c r="D250" s="3"/>
    </row>
    <row r="251" spans="4:4">
      <c r="D251" s="3"/>
    </row>
    <row r="252" spans="4:4">
      <c r="D252" s="3"/>
    </row>
    <row r="253" spans="4:4">
      <c r="D253" s="3"/>
    </row>
    <row r="254" spans="4:4">
      <c r="D254" s="3"/>
    </row>
    <row r="255" spans="4:4">
      <c r="D255" s="3"/>
    </row>
    <row r="256" spans="4:4">
      <c r="D256" s="3"/>
    </row>
    <row r="257" spans="4:4">
      <c r="D257" s="3"/>
    </row>
    <row r="258" spans="4:4">
      <c r="D258" s="3"/>
    </row>
    <row r="259" spans="4:4">
      <c r="D259" s="3"/>
    </row>
    <row r="260" spans="4:4">
      <c r="D260" s="3"/>
    </row>
    <row r="261" spans="4:4">
      <c r="D261" s="3"/>
    </row>
    <row r="262" spans="4:4">
      <c r="D262" s="3"/>
    </row>
    <row r="263" spans="4:4">
      <c r="D263" s="3"/>
    </row>
    <row r="264" spans="4:4">
      <c r="D264" s="3"/>
    </row>
    <row r="265" spans="4:4">
      <c r="D265" s="3"/>
    </row>
    <row r="266" spans="4:4">
      <c r="D266" s="3"/>
    </row>
    <row r="267" spans="4:4">
      <c r="D267" s="3"/>
    </row>
    <row r="268" spans="4:4">
      <c r="D268" s="3"/>
    </row>
    <row r="269" spans="4:4">
      <c r="D269" s="3"/>
    </row>
    <row r="270" spans="4:4">
      <c r="D270" s="3"/>
    </row>
    <row r="271" spans="4:4">
      <c r="D271" s="3"/>
    </row>
    <row r="272" spans="4:4">
      <c r="D272" s="3"/>
    </row>
    <row r="273" spans="4:4">
      <c r="D273" s="3"/>
    </row>
    <row r="274" spans="4:4">
      <c r="D274" s="3"/>
    </row>
    <row r="275" spans="4:4">
      <c r="D275" s="3"/>
    </row>
    <row r="276" spans="4:4">
      <c r="D276" s="3"/>
    </row>
    <row r="277" spans="4:4">
      <c r="D277" s="3"/>
    </row>
    <row r="278" spans="4:4">
      <c r="D278" s="3"/>
    </row>
    <row r="279" spans="4:4">
      <c r="D279" s="3"/>
    </row>
    <row r="280" spans="4:4">
      <c r="D280" s="3"/>
    </row>
    <row r="281" spans="4:4">
      <c r="D281" s="3"/>
    </row>
    <row r="282" spans="4:4">
      <c r="D282" s="3"/>
    </row>
    <row r="283" spans="4:4">
      <c r="D283" s="3"/>
    </row>
    <row r="284" spans="4:4">
      <c r="D284" s="3"/>
    </row>
    <row r="285" spans="4:4">
      <c r="D285" s="3"/>
    </row>
    <row r="286" spans="4:4">
      <c r="D286" s="3"/>
    </row>
    <row r="287" spans="4:4">
      <c r="D287" s="3"/>
    </row>
    <row r="288" spans="4:4">
      <c r="D288" s="3"/>
    </row>
    <row r="289" spans="4:4">
      <c r="D289" s="3"/>
    </row>
    <row r="290" spans="4:4">
      <c r="D290" s="3"/>
    </row>
    <row r="291" spans="4:4">
      <c r="D291" s="3"/>
    </row>
    <row r="292" spans="4:4">
      <c r="D292" s="3"/>
    </row>
    <row r="293" spans="4:4">
      <c r="D293" s="3"/>
    </row>
    <row r="294" spans="4:4">
      <c r="D294" s="3"/>
    </row>
    <row r="295" spans="4:4">
      <c r="D295" s="3"/>
    </row>
    <row r="296" spans="4:4">
      <c r="D296" s="3"/>
    </row>
    <row r="297" spans="4:4">
      <c r="D297" s="3"/>
    </row>
    <row r="298" spans="4:4">
      <c r="D298" s="3"/>
    </row>
    <row r="299" spans="4:4">
      <c r="D299" s="3"/>
    </row>
    <row r="300" spans="4:4">
      <c r="D300" s="3"/>
    </row>
    <row r="301" spans="4:4">
      <c r="D301" s="3"/>
    </row>
    <row r="302" spans="4:4">
      <c r="D302" s="3"/>
    </row>
    <row r="303" spans="4:4">
      <c r="D303" s="3"/>
    </row>
    <row r="304" spans="4:4">
      <c r="D304" s="3"/>
    </row>
    <row r="305" spans="4:4">
      <c r="D305" s="3"/>
    </row>
    <row r="306" spans="4:4">
      <c r="D306" s="3"/>
    </row>
    <row r="307" spans="4:4">
      <c r="D307" s="3"/>
    </row>
    <row r="308" spans="4:4">
      <c r="D308" s="3"/>
    </row>
    <row r="309" spans="4:4">
      <c r="D309" s="3"/>
    </row>
    <row r="310" spans="4:4">
      <c r="D310" s="3"/>
    </row>
    <row r="311" spans="4:4">
      <c r="D311" s="3"/>
    </row>
    <row r="312" spans="4:4">
      <c r="D312" s="3"/>
    </row>
    <row r="313" spans="4:4">
      <c r="D313" s="3"/>
    </row>
    <row r="314" spans="4:4">
      <c r="D314" s="3"/>
    </row>
    <row r="315" spans="4:4">
      <c r="D315" s="3"/>
    </row>
    <row r="316" spans="4:4">
      <c r="D316" s="3"/>
    </row>
    <row r="317" spans="4:4">
      <c r="D317" s="3"/>
    </row>
    <row r="318" spans="4:4">
      <c r="D318" s="3"/>
    </row>
    <row r="319" spans="4:4">
      <c r="D319" s="3"/>
    </row>
    <row r="320" spans="4:4">
      <c r="D320" s="3"/>
    </row>
    <row r="321" spans="4:4">
      <c r="D321" s="3"/>
    </row>
    <row r="322" spans="4:4">
      <c r="D322" s="3"/>
    </row>
    <row r="323" spans="4:4">
      <c r="D323" s="3"/>
    </row>
    <row r="324" spans="4:4">
      <c r="D324" s="3"/>
    </row>
    <row r="325" spans="4:4">
      <c r="D325" s="3"/>
    </row>
    <row r="326" spans="4:4">
      <c r="D326" s="3"/>
    </row>
    <row r="327" spans="4:4">
      <c r="D327" s="3"/>
    </row>
    <row r="328" spans="4:4">
      <c r="D328" s="3"/>
    </row>
    <row r="329" spans="4:4">
      <c r="D329" s="3"/>
    </row>
    <row r="330" spans="4:4">
      <c r="D330" s="3"/>
    </row>
    <row r="331" spans="4:4">
      <c r="D331" s="3"/>
    </row>
    <row r="332" spans="4:4">
      <c r="D332" s="3"/>
    </row>
    <row r="333" spans="4:4">
      <c r="D333" s="3"/>
    </row>
    <row r="334" spans="4:4">
      <c r="D334" s="3"/>
    </row>
    <row r="335" spans="4:4">
      <c r="D335" s="3"/>
    </row>
    <row r="336" spans="4:4">
      <c r="D336" s="3"/>
    </row>
    <row r="337" spans="4:4">
      <c r="D337" s="3"/>
    </row>
    <row r="338" spans="4:4">
      <c r="D338" s="3"/>
    </row>
    <row r="339" spans="4:4">
      <c r="D339" s="3"/>
    </row>
    <row r="340" spans="4:4">
      <c r="D340" s="3"/>
    </row>
    <row r="341" spans="4:4">
      <c r="D341" s="3"/>
    </row>
    <row r="342" spans="4:4">
      <c r="D342" s="3"/>
    </row>
    <row r="343" spans="4:4">
      <c r="D343" s="3"/>
    </row>
    <row r="344" spans="4:4">
      <c r="D344" s="3"/>
    </row>
    <row r="345" spans="4:4">
      <c r="D345" s="3"/>
    </row>
    <row r="346" spans="4:4">
      <c r="D346" s="3"/>
    </row>
    <row r="347" spans="4:4">
      <c r="D347" s="3"/>
    </row>
    <row r="348" spans="4:4">
      <c r="D348" s="3"/>
    </row>
    <row r="349" spans="4:4">
      <c r="D349" s="3"/>
    </row>
    <row r="350" spans="4:4">
      <c r="D350" s="3"/>
    </row>
    <row r="351" spans="4:4">
      <c r="D351" s="3"/>
    </row>
    <row r="352" spans="4:4">
      <c r="D352" s="3"/>
    </row>
    <row r="353" spans="4:4">
      <c r="D353" s="3"/>
    </row>
    <row r="354" spans="4:4">
      <c r="D354" s="3"/>
    </row>
    <row r="355" spans="4:4">
      <c r="D355" s="3"/>
    </row>
    <row r="356" spans="4:4">
      <c r="D356" s="3"/>
    </row>
    <row r="357" spans="4:4">
      <c r="D357" s="3"/>
    </row>
    <row r="358" spans="4:4">
      <c r="D358" s="3"/>
    </row>
    <row r="359" spans="4:4">
      <c r="D359" s="3"/>
    </row>
    <row r="360" spans="4:4">
      <c r="D360" s="3"/>
    </row>
    <row r="361" spans="4:4">
      <c r="D361" s="3"/>
    </row>
    <row r="362" spans="4:4">
      <c r="D362" s="3"/>
    </row>
    <row r="363" spans="4:4">
      <c r="D363" s="3"/>
    </row>
    <row r="364" spans="4:4">
      <c r="D364" s="3"/>
    </row>
    <row r="365" spans="4:4">
      <c r="D365" s="3"/>
    </row>
    <row r="366" spans="4:4">
      <c r="D366" s="3"/>
    </row>
    <row r="367" spans="4:4">
      <c r="D367" s="3"/>
    </row>
    <row r="368" spans="4:4">
      <c r="D368" s="3"/>
    </row>
    <row r="369" spans="4:4">
      <c r="D369" s="3"/>
    </row>
    <row r="370" spans="4:4">
      <c r="D370" s="3"/>
    </row>
    <row r="371" spans="4:4">
      <c r="D371" s="3"/>
    </row>
    <row r="372" spans="4:4">
      <c r="D372" s="3"/>
    </row>
    <row r="373" spans="4:4">
      <c r="D373" s="3"/>
    </row>
    <row r="374" spans="4:4">
      <c r="D374" s="3"/>
    </row>
    <row r="375" spans="4:4">
      <c r="D375" s="3"/>
    </row>
    <row r="376" spans="4:4">
      <c r="D376" s="3"/>
    </row>
    <row r="377" spans="4:4">
      <c r="D377" s="3"/>
    </row>
    <row r="378" spans="4:4">
      <c r="D378" s="3"/>
    </row>
    <row r="379" spans="4:4">
      <c r="D379" s="3"/>
    </row>
    <row r="380" spans="4:4">
      <c r="D380" s="3"/>
    </row>
    <row r="381" spans="4:4">
      <c r="D381" s="3"/>
    </row>
    <row r="382" spans="4:4">
      <c r="D382" s="3"/>
    </row>
    <row r="383" spans="4:4">
      <c r="D383" s="3"/>
    </row>
    <row r="384" spans="4:4">
      <c r="D384" s="3"/>
    </row>
    <row r="385" spans="4:4">
      <c r="D385" s="3"/>
    </row>
    <row r="386" spans="4:4">
      <c r="D386" s="3"/>
    </row>
    <row r="387" spans="4:4">
      <c r="D387" s="3"/>
    </row>
    <row r="388" spans="4:4">
      <c r="D388" s="3"/>
    </row>
    <row r="389" spans="4:4">
      <c r="D389" s="3"/>
    </row>
    <row r="390" spans="4:4">
      <c r="D390" s="3"/>
    </row>
    <row r="391" spans="4:4">
      <c r="D391" s="3"/>
    </row>
    <row r="392" spans="4:4">
      <c r="D392" s="3"/>
    </row>
    <row r="393" spans="4:4">
      <c r="D393" s="3"/>
    </row>
    <row r="394" spans="4:4">
      <c r="D394" s="3"/>
    </row>
    <row r="395" spans="4:4">
      <c r="D395" s="3"/>
    </row>
    <row r="396" spans="4:4">
      <c r="D396" s="3"/>
    </row>
    <row r="397" spans="4:4">
      <c r="D397" s="3"/>
    </row>
    <row r="398" spans="4:4">
      <c r="D398" s="3"/>
    </row>
    <row r="399" spans="4:4">
      <c r="D399" s="3"/>
    </row>
    <row r="400" spans="4:4">
      <c r="D400" s="3"/>
    </row>
    <row r="401" spans="4:4">
      <c r="D401" s="3"/>
    </row>
    <row r="402" spans="4:4">
      <c r="D402" s="3"/>
    </row>
    <row r="403" spans="4:4">
      <c r="D403" s="3"/>
    </row>
    <row r="404" spans="4:4">
      <c r="D404" s="3"/>
    </row>
    <row r="405" spans="4:4">
      <c r="D405" s="3"/>
    </row>
    <row r="406" spans="4:4">
      <c r="D406" s="3"/>
    </row>
    <row r="407" spans="4:4">
      <c r="D407" s="3"/>
    </row>
    <row r="408" spans="4:4">
      <c r="D408" s="3"/>
    </row>
    <row r="409" spans="4:4">
      <c r="D409" s="3"/>
    </row>
    <row r="410" spans="4:4">
      <c r="D410" s="3"/>
    </row>
    <row r="411" spans="4:4">
      <c r="D411" s="3"/>
    </row>
    <row r="412" spans="4:4">
      <c r="D412" s="3"/>
    </row>
    <row r="413" spans="4:4">
      <c r="D413" s="3"/>
    </row>
    <row r="414" spans="4:4">
      <c r="D414" s="3"/>
    </row>
    <row r="415" spans="4:4">
      <c r="D415" s="3"/>
    </row>
    <row r="416" spans="4:4">
      <c r="D416" s="3"/>
    </row>
    <row r="417" spans="4:4">
      <c r="D417" s="3"/>
    </row>
    <row r="418" spans="4:4">
      <c r="D418" s="3"/>
    </row>
    <row r="419" spans="4:4">
      <c r="D419" s="3"/>
    </row>
    <row r="420" spans="4:4">
      <c r="D420" s="3"/>
    </row>
    <row r="421" spans="4:4">
      <c r="D421" s="3"/>
    </row>
    <row r="422" spans="4:4">
      <c r="D422" s="3"/>
    </row>
    <row r="423" spans="4:4">
      <c r="D423" s="3"/>
    </row>
    <row r="424" spans="4:4">
      <c r="D424" s="3"/>
    </row>
    <row r="425" spans="4:4">
      <c r="D425" s="3"/>
    </row>
    <row r="426" spans="4:4">
      <c r="D426" s="3"/>
    </row>
    <row r="427" spans="4:4">
      <c r="D427" s="3"/>
    </row>
    <row r="428" spans="4:4">
      <c r="D428" s="3"/>
    </row>
    <row r="429" spans="4:4">
      <c r="D429" s="3"/>
    </row>
    <row r="430" spans="4:4">
      <c r="D430" s="3"/>
    </row>
    <row r="431" spans="4:4">
      <c r="D431" s="3"/>
    </row>
    <row r="432" spans="4:4">
      <c r="D432" s="3"/>
    </row>
    <row r="433" spans="4:4">
      <c r="D433" s="3"/>
    </row>
    <row r="434" spans="4:4">
      <c r="D434" s="3"/>
    </row>
    <row r="435" spans="4:4">
      <c r="D435" s="3"/>
    </row>
    <row r="436" spans="4:4">
      <c r="D436" s="3"/>
    </row>
    <row r="437" spans="4:4">
      <c r="D437" s="3"/>
    </row>
    <row r="438" spans="4:4">
      <c r="D438" s="3"/>
    </row>
    <row r="439" spans="4:4">
      <c r="D439" s="3"/>
    </row>
    <row r="440" spans="4:4">
      <c r="D440" s="3"/>
    </row>
    <row r="441" spans="4:4">
      <c r="D441" s="3"/>
    </row>
    <row r="442" spans="4:4">
      <c r="D442" s="3"/>
    </row>
    <row r="443" spans="4:4">
      <c r="D443" s="3"/>
    </row>
    <row r="444" spans="4:4">
      <c r="D444" s="3"/>
    </row>
    <row r="445" spans="4:4">
      <c r="D445" s="3"/>
    </row>
    <row r="446" spans="4:4">
      <c r="D446" s="3"/>
    </row>
    <row r="447" spans="4:4">
      <c r="D447" s="3"/>
    </row>
    <row r="448" spans="4:4">
      <c r="D448" s="3"/>
    </row>
    <row r="449" spans="4:4">
      <c r="D449" s="3"/>
    </row>
    <row r="450" spans="4:4">
      <c r="D450" s="3"/>
    </row>
    <row r="451" spans="4:4">
      <c r="D451" s="3"/>
    </row>
    <row r="452" spans="4:4">
      <c r="D452" s="3"/>
    </row>
    <row r="453" spans="4:4">
      <c r="D453" s="3"/>
    </row>
    <row r="454" spans="4:4">
      <c r="D454" s="3"/>
    </row>
    <row r="455" spans="4:4">
      <c r="D455" s="3"/>
    </row>
    <row r="456" spans="4:4">
      <c r="D456" s="3"/>
    </row>
    <row r="457" spans="4:4">
      <c r="D457" s="3"/>
    </row>
    <row r="458" spans="4:4">
      <c r="D458" s="3"/>
    </row>
    <row r="459" spans="4:4">
      <c r="D459" s="3"/>
    </row>
    <row r="460" spans="4:4">
      <c r="D460" s="3"/>
    </row>
    <row r="461" spans="4:4">
      <c r="D461" s="3"/>
    </row>
    <row r="462" spans="4:4">
      <c r="D462" s="3"/>
    </row>
    <row r="463" spans="4:4">
      <c r="D463" s="3"/>
    </row>
    <row r="464" spans="4:4">
      <c r="D464" s="3"/>
    </row>
    <row r="465" spans="4:4">
      <c r="D465" s="3"/>
    </row>
    <row r="466" spans="4:4">
      <c r="D466" s="3"/>
    </row>
    <row r="467" spans="4:4">
      <c r="D467" s="3"/>
    </row>
    <row r="468" spans="4:4">
      <c r="D468" s="3"/>
    </row>
    <row r="469" spans="4:4">
      <c r="D469" s="3"/>
    </row>
    <row r="470" spans="4:4">
      <c r="D470" s="3"/>
    </row>
    <row r="471" spans="4:4">
      <c r="D471" s="3"/>
    </row>
    <row r="472" spans="4:4">
      <c r="D472" s="3"/>
    </row>
    <row r="473" spans="4:4">
      <c r="D473" s="3"/>
    </row>
    <row r="474" spans="4:4">
      <c r="D474" s="3"/>
    </row>
    <row r="475" spans="4:4">
      <c r="D475" s="3"/>
    </row>
    <row r="476" spans="4:4">
      <c r="D476" s="3"/>
    </row>
    <row r="477" spans="4:4">
      <c r="D477" s="3"/>
    </row>
    <row r="478" spans="4:4">
      <c r="D478" s="3"/>
    </row>
    <row r="479" spans="4:4">
      <c r="D479" s="3"/>
    </row>
    <row r="480" spans="4:4">
      <c r="D480" s="3"/>
    </row>
    <row r="481" spans="4:4">
      <c r="D481" s="3"/>
    </row>
    <row r="482" spans="4:4">
      <c r="D482" s="3"/>
    </row>
    <row r="483" spans="4:4">
      <c r="D483" s="3"/>
    </row>
    <row r="484" spans="4:4">
      <c r="D484" s="3"/>
    </row>
    <row r="485" spans="4:4">
      <c r="D485" s="3"/>
    </row>
    <row r="486" spans="4:4">
      <c r="D486" s="3"/>
    </row>
    <row r="487" spans="4:4">
      <c r="D487" s="3"/>
    </row>
    <row r="488" spans="4:4">
      <c r="D488" s="3"/>
    </row>
    <row r="489" spans="4:4">
      <c r="D489" s="3"/>
    </row>
    <row r="490" spans="4:4">
      <c r="D490" s="3"/>
    </row>
    <row r="491" spans="4:4">
      <c r="D491" s="3"/>
    </row>
    <row r="492" spans="4:4">
      <c r="D492" s="3"/>
    </row>
    <row r="493" spans="4:4">
      <c r="D493" s="3"/>
    </row>
    <row r="494" spans="4:4">
      <c r="D494" s="3"/>
    </row>
    <row r="495" spans="4:4">
      <c r="D495" s="3"/>
    </row>
    <row r="496" spans="4:4">
      <c r="D496" s="3"/>
    </row>
    <row r="497" spans="4:4">
      <c r="D497" s="3"/>
    </row>
    <row r="498" spans="4:4">
      <c r="D498" s="3"/>
    </row>
    <row r="499" spans="4:4">
      <c r="D499" s="3"/>
    </row>
    <row r="500" spans="4:4">
      <c r="D500" s="3"/>
    </row>
    <row r="501" spans="4:4">
      <c r="D501" s="3"/>
    </row>
    <row r="502" spans="4:4">
      <c r="D502" s="3"/>
    </row>
    <row r="503" spans="4:4">
      <c r="D503" s="3"/>
    </row>
    <row r="504" spans="4:4">
      <c r="D504" s="3"/>
    </row>
    <row r="505" spans="4:4">
      <c r="D505" s="3"/>
    </row>
    <row r="506" spans="4:4">
      <c r="D506" s="3"/>
    </row>
    <row r="507" spans="4:4">
      <c r="D507" s="3"/>
    </row>
    <row r="508" spans="4:4">
      <c r="D508" s="3"/>
    </row>
    <row r="509" spans="4:4">
      <c r="D509" s="3"/>
    </row>
    <row r="510" spans="4:4">
      <c r="D510" s="3"/>
    </row>
    <row r="511" spans="4:4">
      <c r="D511" s="3"/>
    </row>
    <row r="512" spans="4:4">
      <c r="D512" s="3"/>
    </row>
    <row r="513" spans="4:4">
      <c r="D513" s="3"/>
    </row>
    <row r="514" spans="4:4">
      <c r="D514" s="3"/>
    </row>
    <row r="515" spans="4:4">
      <c r="D515" s="3"/>
    </row>
    <row r="516" spans="4:4">
      <c r="D516" s="3"/>
    </row>
    <row r="517" spans="4:4">
      <c r="D517" s="3"/>
    </row>
    <row r="518" spans="4:4">
      <c r="D518" s="3"/>
    </row>
    <row r="519" spans="4:4">
      <c r="D519" s="3"/>
    </row>
    <row r="520" spans="4:4">
      <c r="D520" s="3"/>
    </row>
    <row r="521" spans="4:4">
      <c r="D521" s="3"/>
    </row>
    <row r="522" spans="4:4">
      <c r="D522" s="3"/>
    </row>
    <row r="523" spans="4:4">
      <c r="D523" s="3"/>
    </row>
    <row r="524" spans="4:4">
      <c r="D524" s="3"/>
    </row>
    <row r="525" spans="4:4">
      <c r="D525" s="3"/>
    </row>
    <row r="526" spans="4:4">
      <c r="D526" s="3"/>
    </row>
    <row r="527" spans="4:4">
      <c r="D527" s="3"/>
    </row>
    <row r="528" spans="4:4">
      <c r="D528" s="3"/>
    </row>
    <row r="529" spans="4:4">
      <c r="D529" s="3"/>
    </row>
    <row r="530" spans="4:4">
      <c r="D530" s="3"/>
    </row>
    <row r="531" spans="4:4">
      <c r="D531" s="3"/>
    </row>
    <row r="532" spans="4:4">
      <c r="D532" s="3"/>
    </row>
    <row r="533" spans="4:4">
      <c r="D533" s="3"/>
    </row>
    <row r="534" spans="4:4">
      <c r="D534" s="3"/>
    </row>
    <row r="535" spans="4:4">
      <c r="D535" s="3"/>
    </row>
    <row r="536" spans="4:4">
      <c r="D536" s="3"/>
    </row>
    <row r="537" spans="4:4">
      <c r="D537" s="3"/>
    </row>
    <row r="538" spans="4:4">
      <c r="D538" s="3"/>
    </row>
    <row r="539" spans="4:4">
      <c r="D539" s="3"/>
    </row>
    <row r="540" spans="4:4">
      <c r="D540" s="3"/>
    </row>
    <row r="541" spans="4:4">
      <c r="D541" s="3"/>
    </row>
    <row r="542" spans="4:4">
      <c r="D542" s="3"/>
    </row>
    <row r="543" spans="4:4">
      <c r="D543" s="3"/>
    </row>
    <row r="544" spans="4:4">
      <c r="D544" s="3"/>
    </row>
    <row r="545" spans="4:4">
      <c r="D545" s="3"/>
    </row>
    <row r="546" spans="4:4">
      <c r="D546" s="3"/>
    </row>
    <row r="547" spans="4:4">
      <c r="D547" s="3"/>
    </row>
    <row r="548" spans="4:4">
      <c r="D548" s="3"/>
    </row>
    <row r="549" spans="4:4">
      <c r="D549" s="3"/>
    </row>
    <row r="550" spans="4:4">
      <c r="D550" s="3"/>
    </row>
    <row r="551" spans="4:4">
      <c r="D551" s="3"/>
    </row>
    <row r="552" spans="4:4">
      <c r="D552" s="3"/>
    </row>
    <row r="553" spans="4:4">
      <c r="D553" s="3"/>
    </row>
    <row r="554" spans="4:4">
      <c r="D554" s="3"/>
    </row>
    <row r="555" spans="4:4">
      <c r="D555" s="3"/>
    </row>
    <row r="556" spans="4:4">
      <c r="D556" s="3"/>
    </row>
    <row r="557" spans="4:4">
      <c r="D557" s="3"/>
    </row>
    <row r="558" spans="4:4">
      <c r="D558" s="3"/>
    </row>
    <row r="559" spans="4:4">
      <c r="D559" s="3"/>
    </row>
    <row r="560" spans="4:4">
      <c r="D560" s="3"/>
    </row>
    <row r="561" spans="4:4">
      <c r="D561" s="3"/>
    </row>
    <row r="562" spans="4:4">
      <c r="D562" s="3"/>
    </row>
    <row r="563" spans="4:4">
      <c r="D563" s="3"/>
    </row>
    <row r="564" spans="4:4">
      <c r="D564" s="3"/>
    </row>
    <row r="565" spans="4:4">
      <c r="D565" s="3"/>
    </row>
    <row r="566" spans="4:4">
      <c r="D566" s="3"/>
    </row>
    <row r="567" spans="4:4">
      <c r="D567" s="3"/>
    </row>
    <row r="568" spans="4:4">
      <c r="D568" s="3"/>
    </row>
    <row r="569" spans="4:4">
      <c r="D569" s="3"/>
    </row>
    <row r="570" spans="4:4">
      <c r="D570" s="3"/>
    </row>
    <row r="571" spans="4:4">
      <c r="D571" s="3"/>
    </row>
    <row r="572" spans="4:4">
      <c r="D572" s="3"/>
    </row>
    <row r="573" spans="4:4">
      <c r="D573" s="3"/>
    </row>
    <row r="574" spans="4:4">
      <c r="D574" s="3"/>
    </row>
    <row r="575" spans="4:4">
      <c r="D575" s="3"/>
    </row>
    <row r="576" spans="4:4">
      <c r="D576" s="3"/>
    </row>
    <row r="577" spans="4:4">
      <c r="D577" s="3"/>
    </row>
    <row r="578" spans="4:4">
      <c r="D578" s="3"/>
    </row>
    <row r="579" spans="4:4">
      <c r="D579" s="3"/>
    </row>
    <row r="580" spans="4:4">
      <c r="D580" s="3"/>
    </row>
    <row r="581" spans="4:4">
      <c r="D581" s="3"/>
    </row>
    <row r="582" spans="4:4">
      <c r="D582" s="3"/>
    </row>
    <row r="583" spans="4:4">
      <c r="D583" s="3"/>
    </row>
    <row r="584" spans="4:4">
      <c r="D584" s="3"/>
    </row>
    <row r="585" spans="4:4">
      <c r="D585" s="3"/>
    </row>
    <row r="586" spans="4:4">
      <c r="D586" s="3"/>
    </row>
    <row r="587" spans="4:4">
      <c r="D587" s="3"/>
    </row>
    <row r="588" spans="4:4">
      <c r="D588" s="3"/>
    </row>
    <row r="589" spans="4:4">
      <c r="D589" s="3"/>
    </row>
    <row r="590" spans="4:4">
      <c r="D590" s="3"/>
    </row>
    <row r="591" spans="4:4">
      <c r="D591" s="3"/>
    </row>
    <row r="592" spans="4:4">
      <c r="D592" s="3"/>
    </row>
    <row r="593" spans="4:4">
      <c r="D593" s="3"/>
    </row>
    <row r="594" spans="4:4">
      <c r="D594" s="3"/>
    </row>
    <row r="595" spans="4:4">
      <c r="D595" s="3"/>
    </row>
    <row r="596" spans="4:4">
      <c r="D596" s="3"/>
    </row>
    <row r="597" spans="4:4">
      <c r="D597" s="3"/>
    </row>
    <row r="598" spans="4:4">
      <c r="D598" s="3"/>
    </row>
    <row r="599" spans="4:4">
      <c r="D599" s="3"/>
    </row>
    <row r="600" spans="4:4">
      <c r="D600" s="3"/>
    </row>
    <row r="601" spans="4:4">
      <c r="D601" s="3"/>
    </row>
    <row r="602" spans="4:4">
      <c r="D602" s="3"/>
    </row>
    <row r="603" spans="4:4">
      <c r="D603" s="3"/>
    </row>
    <row r="604" spans="4:4">
      <c r="D604" s="3"/>
    </row>
    <row r="605" spans="4:4">
      <c r="D605" s="3"/>
    </row>
    <row r="606" spans="4:4">
      <c r="D606" s="3"/>
    </row>
    <row r="607" spans="4:4">
      <c r="D607" s="3"/>
    </row>
    <row r="608" spans="4:4">
      <c r="D608" s="3"/>
    </row>
    <row r="609" spans="4:4">
      <c r="D609" s="3"/>
    </row>
    <row r="610" spans="4:4">
      <c r="D610" s="3"/>
    </row>
    <row r="611" spans="4:4">
      <c r="D611" s="3"/>
    </row>
    <row r="612" spans="4:4">
      <c r="D612" s="3"/>
    </row>
    <row r="613" spans="4:4">
      <c r="D613" s="3"/>
    </row>
    <row r="614" spans="4:4">
      <c r="D614" s="3"/>
    </row>
    <row r="615" spans="4:4">
      <c r="D615" s="3"/>
    </row>
    <row r="616" spans="4:4">
      <c r="D616" s="3"/>
    </row>
    <row r="617" spans="4:4">
      <c r="D617" s="3"/>
    </row>
    <row r="618" spans="4:4">
      <c r="D618" s="3"/>
    </row>
    <row r="619" spans="4:4">
      <c r="D619" s="3"/>
    </row>
    <row r="620" spans="4:4">
      <c r="D620" s="3"/>
    </row>
    <row r="621" spans="4:4">
      <c r="D621" s="3"/>
    </row>
    <row r="622" spans="4:4">
      <c r="D622" s="3"/>
    </row>
    <row r="623" spans="4:4">
      <c r="D623" s="3"/>
    </row>
    <row r="624" spans="4:4">
      <c r="D624" s="3"/>
    </row>
    <row r="625" spans="4:4">
      <c r="D625" s="3"/>
    </row>
    <row r="626" spans="4:4">
      <c r="D626" s="3"/>
    </row>
    <row r="627" spans="4:4">
      <c r="D627" s="3"/>
    </row>
    <row r="628" spans="4:4">
      <c r="D628" s="3"/>
    </row>
    <row r="629" spans="4:4">
      <c r="D629" s="3"/>
    </row>
    <row r="630" spans="4:4">
      <c r="D630" s="3"/>
    </row>
    <row r="631" spans="4:4">
      <c r="D631" s="3"/>
    </row>
    <row r="632" spans="4:4">
      <c r="D632" s="3"/>
    </row>
    <row r="633" spans="4:4">
      <c r="D633" s="3"/>
    </row>
    <row r="634" spans="4:4">
      <c r="D634" s="3"/>
    </row>
    <row r="635" spans="4:4">
      <c r="D635" s="3"/>
    </row>
    <row r="636" spans="4:4">
      <c r="D636" s="3"/>
    </row>
    <row r="637" spans="4:4">
      <c r="D637" s="3"/>
    </row>
    <row r="638" spans="4:4">
      <c r="D638" s="3"/>
    </row>
    <row r="639" spans="4:4">
      <c r="D639" s="3"/>
    </row>
    <row r="640" spans="4:4">
      <c r="D640" s="3"/>
    </row>
    <row r="641" spans="4:4">
      <c r="D641" s="3"/>
    </row>
    <row r="642" spans="4:4">
      <c r="D642" s="3"/>
    </row>
    <row r="643" spans="4:4">
      <c r="D643" s="3"/>
    </row>
    <row r="644" spans="4:4">
      <c r="D644" s="3"/>
    </row>
    <row r="645" spans="4:4">
      <c r="D645" s="3"/>
    </row>
    <row r="646" spans="4:4">
      <c r="D646" s="3"/>
    </row>
    <row r="647" spans="4:4">
      <c r="D647" s="3"/>
    </row>
    <row r="648" spans="4:4">
      <c r="D648" s="3"/>
    </row>
    <row r="649" spans="4:4">
      <c r="D649" s="3"/>
    </row>
    <row r="650" spans="4:4">
      <c r="D650" s="3"/>
    </row>
    <row r="651" spans="4:4">
      <c r="D651" s="3"/>
    </row>
    <row r="652" spans="4:4">
      <c r="D652" s="3"/>
    </row>
    <row r="653" spans="4:4">
      <c r="D653" s="3"/>
    </row>
    <row r="654" spans="4:4">
      <c r="D654" s="3"/>
    </row>
    <row r="655" spans="4:4">
      <c r="D655" s="3"/>
    </row>
    <row r="656" spans="4:4">
      <c r="D656" s="3"/>
    </row>
    <row r="657" spans="4:4">
      <c r="D657" s="3"/>
    </row>
    <row r="658" spans="4:4">
      <c r="D658" s="3"/>
    </row>
    <row r="659" spans="4:4">
      <c r="D659" s="3"/>
    </row>
    <row r="660" spans="4:4">
      <c r="D660" s="3"/>
    </row>
    <row r="661" spans="4:4">
      <c r="D661" s="3"/>
    </row>
    <row r="662" spans="4:4">
      <c r="D662" s="3"/>
    </row>
    <row r="663" spans="4:4">
      <c r="D663" s="3"/>
    </row>
    <row r="664" spans="4:4">
      <c r="D664" s="3"/>
    </row>
    <row r="665" spans="4:4">
      <c r="D665" s="3"/>
    </row>
    <row r="666" spans="4:4">
      <c r="D666" s="3"/>
    </row>
    <row r="667" spans="4:4">
      <c r="D667" s="3"/>
    </row>
    <row r="668" spans="4:4">
      <c r="D668" s="3"/>
    </row>
    <row r="669" spans="4:4">
      <c r="D669" s="3"/>
    </row>
    <row r="670" spans="4:4">
      <c r="D670" s="3"/>
    </row>
    <row r="671" spans="4:4">
      <c r="D671" s="3"/>
    </row>
    <row r="672" spans="4:4">
      <c r="D672" s="3"/>
    </row>
    <row r="673" spans="4:4">
      <c r="D673" s="3"/>
    </row>
    <row r="674" spans="4:4">
      <c r="D674" s="3"/>
    </row>
    <row r="675" spans="4:4">
      <c r="D675" s="3"/>
    </row>
    <row r="676" spans="4:4">
      <c r="D676" s="3"/>
    </row>
    <row r="677" spans="4:4">
      <c r="D677" s="3"/>
    </row>
    <row r="678" spans="4:4">
      <c r="D678" s="3"/>
    </row>
    <row r="679" spans="4:4">
      <c r="D679" s="3"/>
    </row>
    <row r="680" spans="4:4">
      <c r="D680" s="3"/>
    </row>
    <row r="681" spans="4:4">
      <c r="D681" s="3"/>
    </row>
    <row r="682" spans="4:4">
      <c r="D682" s="3"/>
    </row>
    <row r="683" spans="4:4">
      <c r="D683" s="3"/>
    </row>
    <row r="684" spans="4:4">
      <c r="D684" s="3"/>
    </row>
    <row r="685" spans="4:4">
      <c r="D685" s="3"/>
    </row>
    <row r="686" spans="4:4">
      <c r="D686" s="3"/>
    </row>
    <row r="687" spans="4:4">
      <c r="D687" s="3"/>
    </row>
    <row r="688" spans="4:4">
      <c r="D688" s="3"/>
    </row>
    <row r="689" spans="4:4">
      <c r="D689" s="3"/>
    </row>
    <row r="690" spans="4:4">
      <c r="D690" s="3"/>
    </row>
    <row r="691" spans="4:4">
      <c r="D691" s="3"/>
    </row>
    <row r="692" spans="4:4">
      <c r="D692" s="3"/>
    </row>
    <row r="693" spans="4:4">
      <c r="D693" s="3"/>
    </row>
    <row r="694" spans="4:4">
      <c r="D694" s="3"/>
    </row>
    <row r="695" spans="4:4">
      <c r="D695" s="3"/>
    </row>
    <row r="696" spans="4:4">
      <c r="D696" s="3"/>
    </row>
    <row r="697" spans="4:4">
      <c r="D697" s="3"/>
    </row>
    <row r="698" spans="4:4">
      <c r="D698" s="3"/>
    </row>
    <row r="699" spans="4:4">
      <c r="D699" s="3"/>
    </row>
    <row r="700" spans="4:4">
      <c r="D700" s="3"/>
    </row>
    <row r="701" spans="4:4">
      <c r="D701" s="3"/>
    </row>
    <row r="702" spans="4:4">
      <c r="D702" s="3"/>
    </row>
    <row r="703" spans="4:4">
      <c r="D703" s="3"/>
    </row>
    <row r="704" spans="4:4">
      <c r="D704" s="3"/>
    </row>
    <row r="705" spans="4:4">
      <c r="D705" s="3"/>
    </row>
    <row r="706" spans="4:4">
      <c r="D706" s="3"/>
    </row>
    <row r="707" spans="4:4">
      <c r="D707" s="3"/>
    </row>
    <row r="708" spans="4:4">
      <c r="D708" s="3"/>
    </row>
    <row r="709" spans="4:4">
      <c r="D709" s="3"/>
    </row>
    <row r="710" spans="4:4">
      <c r="D710" s="3"/>
    </row>
    <row r="711" spans="4:4">
      <c r="D711" s="3"/>
    </row>
    <row r="712" spans="4:4">
      <c r="D712" s="3"/>
    </row>
    <row r="713" spans="4:4">
      <c r="D713" s="3"/>
    </row>
    <row r="714" spans="4:4">
      <c r="D714" s="3"/>
    </row>
    <row r="715" spans="4:4">
      <c r="D715" s="3"/>
    </row>
    <row r="716" spans="4:4">
      <c r="D716" s="3"/>
    </row>
    <row r="717" spans="4:4">
      <c r="D717" s="3"/>
    </row>
    <row r="718" spans="4:4">
      <c r="D718" s="3"/>
    </row>
    <row r="719" spans="4:4">
      <c r="D719" s="3"/>
    </row>
    <row r="720" spans="4:4">
      <c r="D720" s="3"/>
    </row>
    <row r="721" spans="4:4">
      <c r="D721" s="3"/>
    </row>
    <row r="722" spans="4:4">
      <c r="D722" s="3"/>
    </row>
    <row r="723" spans="4:4">
      <c r="D723" s="3"/>
    </row>
    <row r="724" spans="4:4">
      <c r="D724" s="3"/>
    </row>
    <row r="725" spans="4:4">
      <c r="D725" s="3"/>
    </row>
    <row r="726" spans="4:4">
      <c r="D726" s="3"/>
    </row>
    <row r="727" spans="4:4">
      <c r="D727" s="3"/>
    </row>
    <row r="728" spans="4:4">
      <c r="D728" s="3"/>
    </row>
    <row r="729" spans="4:4">
      <c r="D729" s="3"/>
    </row>
    <row r="730" spans="4:4">
      <c r="D730" s="3"/>
    </row>
    <row r="731" spans="4:4">
      <c r="D731" s="3"/>
    </row>
    <row r="732" spans="4:4">
      <c r="D732" s="3"/>
    </row>
    <row r="733" spans="4:4">
      <c r="D733" s="3"/>
    </row>
    <row r="734" spans="4:4">
      <c r="D734" s="3"/>
    </row>
    <row r="735" spans="4:4">
      <c r="D735" s="3"/>
    </row>
    <row r="736" spans="4:4">
      <c r="D736" s="3"/>
    </row>
    <row r="737" spans="4:4">
      <c r="D737" s="3"/>
    </row>
    <row r="738" spans="4:4">
      <c r="D738" s="3"/>
    </row>
    <row r="739" spans="4:4">
      <c r="D739" s="3"/>
    </row>
    <row r="740" spans="4:4">
      <c r="D740" s="3"/>
    </row>
    <row r="741" spans="4:4">
      <c r="D741" s="3"/>
    </row>
    <row r="742" spans="4:4">
      <c r="D742" s="3"/>
    </row>
    <row r="743" spans="4:4">
      <c r="D743" s="3"/>
    </row>
    <row r="744" spans="4:4">
      <c r="D744" s="3"/>
    </row>
    <row r="745" spans="4:4">
      <c r="D745" s="3"/>
    </row>
    <row r="746" spans="4:4">
      <c r="D746" s="3"/>
    </row>
    <row r="747" spans="4:4">
      <c r="D747" s="3"/>
    </row>
    <row r="748" spans="4:4">
      <c r="D748" s="3"/>
    </row>
    <row r="749" spans="4:4">
      <c r="D749" s="3"/>
    </row>
    <row r="750" spans="4:4">
      <c r="D750" s="3"/>
    </row>
    <row r="751" spans="4:4">
      <c r="D751" s="3"/>
    </row>
    <row r="752" spans="4:4">
      <c r="D752" s="3"/>
    </row>
    <row r="753" spans="4:4">
      <c r="D753" s="3"/>
    </row>
    <row r="754" spans="4:4">
      <c r="D754" s="3"/>
    </row>
    <row r="755" spans="4:4">
      <c r="D755" s="3"/>
    </row>
    <row r="756" spans="4:4">
      <c r="D756" s="3"/>
    </row>
    <row r="757" spans="4:4">
      <c r="D757" s="3"/>
    </row>
    <row r="758" spans="4:4">
      <c r="D758" s="3"/>
    </row>
    <row r="759" spans="4:4">
      <c r="D759" s="3"/>
    </row>
    <row r="760" spans="4:4">
      <c r="D760" s="3"/>
    </row>
    <row r="761" spans="4:4">
      <c r="D761" s="3"/>
    </row>
    <row r="762" spans="4:4">
      <c r="D762" s="3"/>
    </row>
    <row r="763" spans="4:4">
      <c r="D763" s="3"/>
    </row>
    <row r="764" spans="4:4">
      <c r="D764" s="3"/>
    </row>
    <row r="765" spans="4:4">
      <c r="D765" s="3"/>
    </row>
    <row r="766" spans="4:4">
      <c r="D766" s="3"/>
    </row>
    <row r="767" spans="4:4">
      <c r="D767" s="3"/>
    </row>
    <row r="768" spans="4:4">
      <c r="D768" s="3"/>
    </row>
    <row r="769" spans="4:4">
      <c r="D769" s="3"/>
    </row>
    <row r="770" spans="4:4">
      <c r="D770" s="3"/>
    </row>
    <row r="771" spans="4:4">
      <c r="D771" s="3"/>
    </row>
    <row r="772" spans="4:4">
      <c r="D772" s="3"/>
    </row>
    <row r="773" spans="4:4">
      <c r="D773" s="3"/>
    </row>
    <row r="774" spans="4:4">
      <c r="D774" s="3"/>
    </row>
    <row r="775" spans="4:4">
      <c r="D775" s="3"/>
    </row>
    <row r="776" spans="4:4">
      <c r="D776" s="3"/>
    </row>
    <row r="777" spans="4:4">
      <c r="D777" s="3"/>
    </row>
    <row r="778" spans="4:4">
      <c r="D778" s="3"/>
    </row>
    <row r="779" spans="4:4">
      <c r="D779" s="3"/>
    </row>
    <row r="780" spans="4:4">
      <c r="D780" s="3"/>
    </row>
    <row r="781" spans="4:4">
      <c r="D781" s="3"/>
    </row>
    <row r="782" spans="4:4">
      <c r="D782" s="3"/>
    </row>
    <row r="783" spans="4:4">
      <c r="D783" s="3"/>
    </row>
    <row r="784" spans="4:4">
      <c r="D784" s="3"/>
    </row>
    <row r="785" spans="4:4">
      <c r="D785" s="3"/>
    </row>
    <row r="786" spans="4:4">
      <c r="D786" s="3"/>
    </row>
    <row r="787" spans="4:4">
      <c r="D787" s="3"/>
    </row>
    <row r="788" spans="4:4">
      <c r="D788" s="3"/>
    </row>
    <row r="789" spans="4:4">
      <c r="D789" s="3"/>
    </row>
    <row r="790" spans="4:4">
      <c r="D790" s="3"/>
    </row>
    <row r="791" spans="4:4">
      <c r="D791" s="3"/>
    </row>
    <row r="792" spans="4:4">
      <c r="D792" s="3"/>
    </row>
    <row r="793" spans="4:4">
      <c r="D793" s="3"/>
    </row>
    <row r="794" spans="4:4">
      <c r="D794" s="3"/>
    </row>
    <row r="795" spans="4:4">
      <c r="D795" s="3"/>
    </row>
    <row r="796" spans="4:4">
      <c r="D796" s="3"/>
    </row>
    <row r="797" spans="4:4">
      <c r="D797" s="3"/>
    </row>
    <row r="798" spans="4:4">
      <c r="D798" s="3"/>
    </row>
    <row r="799" spans="4:4">
      <c r="D799" s="3"/>
    </row>
    <row r="800" spans="4:4">
      <c r="D800" s="3"/>
    </row>
    <row r="801" spans="4:4">
      <c r="D801" s="3"/>
    </row>
    <row r="802" spans="4:4">
      <c r="D802" s="3"/>
    </row>
    <row r="803" spans="4:4">
      <c r="D803" s="3"/>
    </row>
    <row r="804" spans="4:4">
      <c r="D804" s="3"/>
    </row>
    <row r="805" spans="4:4">
      <c r="D805" s="3"/>
    </row>
    <row r="806" spans="4:4">
      <c r="D806" s="3"/>
    </row>
    <row r="807" spans="4:4">
      <c r="D807" s="3"/>
    </row>
    <row r="808" spans="4:4">
      <c r="D808" s="3"/>
    </row>
    <row r="809" spans="4:4">
      <c r="D809" s="3"/>
    </row>
    <row r="810" spans="4:4">
      <c r="D810" s="3"/>
    </row>
    <row r="811" spans="4:4">
      <c r="D811" s="3"/>
    </row>
    <row r="812" spans="4:4">
      <c r="D812" s="3"/>
    </row>
    <row r="813" spans="4:4">
      <c r="D813" s="3"/>
    </row>
    <row r="814" spans="4:4">
      <c r="D814" s="3"/>
    </row>
    <row r="815" spans="4:4">
      <c r="D815" s="3"/>
    </row>
    <row r="816" spans="4:4">
      <c r="D816" s="3"/>
    </row>
    <row r="817" spans="4:4">
      <c r="D817" s="3"/>
    </row>
    <row r="818" spans="4:4">
      <c r="D818" s="3"/>
    </row>
    <row r="819" spans="4:4">
      <c r="D819" s="3"/>
    </row>
    <row r="820" spans="4:4">
      <c r="D820" s="3"/>
    </row>
    <row r="821" spans="4:4">
      <c r="D821" s="3"/>
    </row>
    <row r="822" spans="4:4">
      <c r="D822" s="3"/>
    </row>
    <row r="823" spans="4:4">
      <c r="D823" s="3"/>
    </row>
    <row r="824" spans="4:4">
      <c r="D824" s="3"/>
    </row>
    <row r="825" spans="4:4">
      <c r="D825" s="3"/>
    </row>
    <row r="826" spans="4:4">
      <c r="D826" s="3"/>
    </row>
    <row r="827" spans="4:4">
      <c r="D827" s="3"/>
    </row>
    <row r="828" spans="4:4">
      <c r="D828" s="3"/>
    </row>
    <row r="829" spans="4:4">
      <c r="D829" s="3"/>
    </row>
    <row r="830" spans="4:4">
      <c r="D830" s="3"/>
    </row>
    <row r="831" spans="4:4">
      <c r="D831" s="3"/>
    </row>
    <row r="832" spans="4:4">
      <c r="D832" s="3"/>
    </row>
    <row r="833" spans="4:4">
      <c r="D833" s="3"/>
    </row>
    <row r="834" spans="4:4">
      <c r="D834" s="3"/>
    </row>
    <row r="835" spans="4:4">
      <c r="D835" s="3"/>
    </row>
    <row r="836" spans="4:4">
      <c r="D836" s="3"/>
    </row>
    <row r="837" spans="4:4">
      <c r="D837" s="3"/>
    </row>
    <row r="838" spans="4:4">
      <c r="D838" s="3"/>
    </row>
    <row r="839" spans="4:4">
      <c r="D839" s="3"/>
    </row>
    <row r="840" spans="4:4">
      <c r="D840" s="3"/>
    </row>
    <row r="841" spans="4:4">
      <c r="D841" s="3"/>
    </row>
    <row r="842" spans="4:4">
      <c r="D842" s="3"/>
    </row>
    <row r="843" spans="4:4">
      <c r="D843" s="3"/>
    </row>
    <row r="844" spans="4:4">
      <c r="D844" s="3"/>
    </row>
    <row r="845" spans="4:4">
      <c r="D845" s="3"/>
    </row>
    <row r="846" spans="4:4">
      <c r="D846" s="3"/>
    </row>
    <row r="847" spans="4:4">
      <c r="D847" s="3"/>
    </row>
    <row r="848" spans="4:4">
      <c r="D848" s="3"/>
    </row>
    <row r="849" spans="4:4">
      <c r="D849" s="3"/>
    </row>
    <row r="850" spans="4:4">
      <c r="D850" s="3"/>
    </row>
    <row r="851" spans="4:4">
      <c r="D851" s="3"/>
    </row>
    <row r="852" spans="4:4">
      <c r="D852" s="3"/>
    </row>
    <row r="853" spans="4:4">
      <c r="D853" s="3"/>
    </row>
    <row r="854" spans="4:4">
      <c r="D854" s="3"/>
    </row>
    <row r="855" spans="4:4">
      <c r="D855" s="3"/>
    </row>
    <row r="856" spans="4:4">
      <c r="D856" s="3"/>
    </row>
    <row r="857" spans="4:4">
      <c r="D857" s="3"/>
    </row>
    <row r="858" spans="4:4">
      <c r="D858" s="3"/>
    </row>
    <row r="859" spans="4:4">
      <c r="D859" s="3"/>
    </row>
    <row r="860" spans="4:4">
      <c r="D860" s="3"/>
    </row>
    <row r="861" spans="4:4">
      <c r="D861" s="3"/>
    </row>
    <row r="862" spans="4:4">
      <c r="D862" s="3"/>
    </row>
    <row r="863" spans="4:4">
      <c r="D863" s="3"/>
    </row>
    <row r="864" spans="4:4">
      <c r="D864" s="3"/>
    </row>
    <row r="865" spans="4:4">
      <c r="D865" s="3"/>
    </row>
    <row r="866" spans="4:4">
      <c r="D866" s="3"/>
    </row>
    <row r="867" spans="4:4">
      <c r="D867" s="3"/>
    </row>
    <row r="868" spans="4:4">
      <c r="D868" s="3"/>
    </row>
    <row r="869" spans="4:4">
      <c r="D869" s="3"/>
    </row>
    <row r="870" spans="4:4">
      <c r="D870" s="3"/>
    </row>
    <row r="871" spans="4:4">
      <c r="D871" s="3"/>
    </row>
    <row r="872" spans="4:4">
      <c r="D872" s="3"/>
    </row>
    <row r="873" spans="4:4">
      <c r="D873" s="3"/>
    </row>
    <row r="874" spans="4:4">
      <c r="D874" s="3"/>
    </row>
    <row r="875" spans="4:4">
      <c r="D875" s="3"/>
    </row>
    <row r="876" spans="4:4">
      <c r="D876" s="3"/>
    </row>
    <row r="877" spans="4:4">
      <c r="D877" s="3"/>
    </row>
    <row r="878" spans="4:4">
      <c r="D878" s="3"/>
    </row>
    <row r="879" spans="4:4">
      <c r="D879" s="3"/>
    </row>
    <row r="880" spans="4:4">
      <c r="D880" s="3"/>
    </row>
    <row r="881" spans="4:4">
      <c r="D881" s="3"/>
    </row>
    <row r="882" spans="4:4">
      <c r="D882" s="3"/>
    </row>
    <row r="883" spans="4:4">
      <c r="D883" s="3"/>
    </row>
    <row r="884" spans="4:4">
      <c r="D884" s="3"/>
    </row>
    <row r="885" spans="4:4">
      <c r="D885" s="3"/>
    </row>
    <row r="886" spans="4:4">
      <c r="D886" s="3"/>
    </row>
    <row r="887" spans="4:4">
      <c r="D887" s="3"/>
    </row>
    <row r="888" spans="4:4">
      <c r="D888" s="3"/>
    </row>
    <row r="889" spans="4:4">
      <c r="D889" s="3"/>
    </row>
    <row r="890" spans="4:4">
      <c r="D890" s="3"/>
    </row>
    <row r="891" spans="4:4">
      <c r="D891" s="3"/>
    </row>
    <row r="892" spans="4:4">
      <c r="D892" s="3"/>
    </row>
    <row r="893" spans="4:4">
      <c r="D893" s="3"/>
    </row>
    <row r="894" spans="4:4">
      <c r="D894" s="3"/>
    </row>
    <row r="895" spans="4:4">
      <c r="D895" s="3"/>
    </row>
    <row r="896" spans="4:4">
      <c r="D896" s="3"/>
    </row>
    <row r="897" spans="4:4">
      <c r="D897" s="3"/>
    </row>
    <row r="898" spans="4:4">
      <c r="D898" s="3"/>
    </row>
    <row r="899" spans="4:4">
      <c r="D899" s="3"/>
    </row>
    <row r="900" spans="4:4">
      <c r="D900" s="3"/>
    </row>
    <row r="901" spans="4:4">
      <c r="D901" s="3"/>
    </row>
    <row r="902" spans="4:4">
      <c r="D902" s="3"/>
    </row>
    <row r="903" spans="4:4">
      <c r="D903" s="3"/>
    </row>
    <row r="904" spans="4:4">
      <c r="D904" s="3"/>
    </row>
    <row r="905" spans="4:4">
      <c r="D905" s="3"/>
    </row>
    <row r="906" spans="4:4">
      <c r="D906" s="3"/>
    </row>
    <row r="907" spans="4:4">
      <c r="D907" s="3"/>
    </row>
    <row r="908" spans="4:4">
      <c r="D908" s="3"/>
    </row>
    <row r="909" spans="4:4">
      <c r="D909" s="3"/>
    </row>
    <row r="910" spans="4:4">
      <c r="D910" s="3"/>
    </row>
    <row r="911" spans="4:4">
      <c r="D911" s="3"/>
    </row>
    <row r="912" spans="4:4">
      <c r="D912" s="3"/>
    </row>
    <row r="913" spans="4:4">
      <c r="D913" s="3"/>
    </row>
    <row r="914" spans="4:4">
      <c r="D914" s="3"/>
    </row>
    <row r="915" spans="4:4">
      <c r="D915" s="3"/>
    </row>
    <row r="916" spans="4:4">
      <c r="D916" s="3"/>
    </row>
    <row r="917" spans="4:4">
      <c r="D917" s="3"/>
    </row>
    <row r="918" spans="4:4">
      <c r="D918" s="3"/>
    </row>
    <row r="919" spans="4:4">
      <c r="D919" s="3"/>
    </row>
    <row r="920" spans="4:4">
      <c r="D920" s="3"/>
    </row>
    <row r="921" spans="4:4">
      <c r="D921" s="3"/>
    </row>
    <row r="922" spans="4:4">
      <c r="D922" s="3"/>
    </row>
    <row r="923" spans="4:4">
      <c r="D923" s="3"/>
    </row>
    <row r="924" spans="4:4">
      <c r="D924" s="3"/>
    </row>
    <row r="925" spans="4:4">
      <c r="D925" s="3"/>
    </row>
    <row r="926" spans="4:4">
      <c r="D926" s="3"/>
    </row>
    <row r="927" spans="4:4">
      <c r="D927" s="3"/>
    </row>
    <row r="928" spans="4:4">
      <c r="D928" s="3"/>
    </row>
    <row r="929" spans="4:4">
      <c r="D929" s="3"/>
    </row>
    <row r="930" spans="4:4">
      <c r="D930" s="3"/>
    </row>
    <row r="931" spans="4:4">
      <c r="D931" s="3"/>
    </row>
    <row r="932" spans="4:4">
      <c r="D932" s="3"/>
    </row>
    <row r="933" spans="4:4">
      <c r="D933" s="3"/>
    </row>
    <row r="934" spans="4:4">
      <c r="D934" s="3"/>
    </row>
    <row r="935" spans="4:4">
      <c r="D935" s="3"/>
    </row>
    <row r="936" spans="4:4">
      <c r="D936" s="3"/>
    </row>
    <row r="937" spans="4:4">
      <c r="D937" s="3"/>
    </row>
    <row r="938" spans="4:4">
      <c r="D938" s="3"/>
    </row>
    <row r="939" spans="4:4">
      <c r="D939" s="3"/>
    </row>
    <row r="940" spans="4:4">
      <c r="D940" s="3"/>
    </row>
    <row r="941" spans="4:4">
      <c r="D941" s="3"/>
    </row>
    <row r="942" spans="4:4">
      <c r="D942" s="3"/>
    </row>
    <row r="943" spans="4:4">
      <c r="D943" s="3"/>
    </row>
    <row r="944" spans="4:4">
      <c r="D944" s="3"/>
    </row>
    <row r="945" spans="4:4">
      <c r="D945" s="3"/>
    </row>
    <row r="946" spans="4:4">
      <c r="D946" s="3"/>
    </row>
    <row r="947" spans="4:4">
      <c r="D947" s="3"/>
    </row>
    <row r="948" spans="4:4">
      <c r="D948" s="3"/>
    </row>
    <row r="949" spans="4:4">
      <c r="D949" s="3"/>
    </row>
    <row r="950" spans="4:4">
      <c r="D950" s="3"/>
    </row>
    <row r="951" spans="4:4">
      <c r="D951" s="3"/>
    </row>
    <row r="952" spans="4:4">
      <c r="D952" s="3"/>
    </row>
    <row r="953" spans="4:4">
      <c r="D953" s="3"/>
    </row>
    <row r="954" spans="4:4">
      <c r="D954" s="3"/>
    </row>
    <row r="955" spans="4:4">
      <c r="D955" s="3"/>
    </row>
    <row r="956" spans="4:4">
      <c r="D956" s="3"/>
    </row>
    <row r="957" spans="4:4">
      <c r="D957" s="3"/>
    </row>
    <row r="958" spans="4:4">
      <c r="D958" s="3"/>
    </row>
    <row r="959" spans="4:4">
      <c r="D959" s="3"/>
    </row>
    <row r="960" spans="4:4">
      <c r="D960" s="3"/>
    </row>
    <row r="961" spans="4:4">
      <c r="D961" s="3"/>
    </row>
    <row r="962" spans="4:4">
      <c r="D962" s="3"/>
    </row>
    <row r="963" spans="4:4">
      <c r="D963" s="3"/>
    </row>
    <row r="964" spans="4:4">
      <c r="D964" s="3"/>
    </row>
    <row r="965" spans="4:4">
      <c r="D965" s="3"/>
    </row>
    <row r="966" spans="4:4">
      <c r="D966" s="3"/>
    </row>
    <row r="967" spans="4:4">
      <c r="D967" s="3"/>
    </row>
    <row r="968" spans="4:4">
      <c r="D968" s="3"/>
    </row>
    <row r="969" spans="4:4">
      <c r="D969" s="3"/>
    </row>
    <row r="970" spans="4:4">
      <c r="D970" s="3"/>
    </row>
    <row r="971" spans="4:4">
      <c r="D971" s="3"/>
    </row>
    <row r="972" spans="4:4">
      <c r="D972" s="3"/>
    </row>
    <row r="973" spans="4:4">
      <c r="D973" s="3"/>
    </row>
    <row r="974" spans="4:4">
      <c r="D974" s="3"/>
    </row>
    <row r="975" spans="4:4">
      <c r="D975" s="3"/>
    </row>
    <row r="976" spans="4:4">
      <c r="D976" s="3"/>
    </row>
    <row r="977" spans="4:4">
      <c r="D977" s="3"/>
    </row>
    <row r="978" spans="4:4">
      <c r="D978" s="3"/>
    </row>
    <row r="979" spans="4:4">
      <c r="D979" s="3"/>
    </row>
    <row r="980" spans="4:4">
      <c r="D980" s="3"/>
    </row>
    <row r="981" spans="4:4">
      <c r="D981" s="3"/>
    </row>
    <row r="982" spans="4:4">
      <c r="D982" s="3"/>
    </row>
    <row r="983" spans="4:4">
      <c r="D983" s="3"/>
    </row>
    <row r="984" spans="4:4">
      <c r="D984" s="3"/>
    </row>
    <row r="985" spans="4:4">
      <c r="D985" s="3"/>
    </row>
    <row r="986" spans="4:4">
      <c r="D986" s="3"/>
    </row>
    <row r="987" spans="4:4">
      <c r="D987" s="3"/>
    </row>
    <row r="988" spans="4:4">
      <c r="D988" s="3"/>
    </row>
    <row r="989" spans="4:4">
      <c r="D989" s="3"/>
    </row>
    <row r="990" spans="4:4">
      <c r="D990" s="3"/>
    </row>
    <row r="991" spans="4:4">
      <c r="D991" s="3"/>
    </row>
    <row r="992" spans="4:4">
      <c r="D992" s="3"/>
    </row>
    <row r="993" spans="4:4">
      <c r="D993" s="3"/>
    </row>
    <row r="994" spans="4:4">
      <c r="D994" s="3"/>
    </row>
    <row r="995" spans="4:4">
      <c r="D995" s="3"/>
    </row>
    <row r="996" spans="4:4">
      <c r="D996" s="3"/>
    </row>
    <row r="997" spans="4:4">
      <c r="D997" s="3"/>
    </row>
    <row r="998" spans="4:4">
      <c r="D998" s="3"/>
    </row>
    <row r="999" spans="4:4">
      <c r="D999" s="3"/>
    </row>
    <row r="1000" spans="4:4">
      <c r="D1000" s="3"/>
    </row>
    <row r="1001" spans="4:4">
      <c r="D1001" s="3"/>
    </row>
    <row r="1002" spans="4:4">
      <c r="D1002" s="3"/>
    </row>
    <row r="1003" spans="4:4">
      <c r="D1003" s="3"/>
    </row>
    <row r="1004" spans="4:4">
      <c r="D1004" s="3"/>
    </row>
    <row r="1005" spans="4:4">
      <c r="D1005" s="3"/>
    </row>
    <row r="1006" spans="4:4">
      <c r="D1006" s="3"/>
    </row>
    <row r="1007" spans="4:4">
      <c r="D1007" s="3"/>
    </row>
    <row r="1008" spans="4:4">
      <c r="D1008" s="3"/>
    </row>
    <row r="1009" spans="4:4">
      <c r="D1009" s="3"/>
    </row>
    <row r="1010" spans="4:4">
      <c r="D1010" s="3"/>
    </row>
    <row r="1011" spans="4:4">
      <c r="D1011" s="3"/>
    </row>
    <row r="1012" spans="4:4">
      <c r="D1012" s="3"/>
    </row>
    <row r="1013" spans="4:4">
      <c r="D1013" s="3"/>
    </row>
    <row r="1014" spans="4:4">
      <c r="D1014" s="3"/>
    </row>
    <row r="1015" spans="4:4">
      <c r="D1015" s="3"/>
    </row>
    <row r="1016" spans="4:4">
      <c r="D1016" s="3"/>
    </row>
    <row r="1017" spans="4:4">
      <c r="D1017" s="3"/>
    </row>
    <row r="1018" spans="4:4">
      <c r="D1018" s="3"/>
    </row>
    <row r="1019" spans="4:4">
      <c r="D1019" s="3"/>
    </row>
    <row r="1020" spans="4:4">
      <c r="D1020" s="3"/>
    </row>
    <row r="1021" spans="4:4">
      <c r="D1021" s="3"/>
    </row>
    <row r="1022" spans="4:4">
      <c r="D1022" s="3"/>
    </row>
    <row r="1023" spans="4:4">
      <c r="D1023" s="3"/>
    </row>
    <row r="1024" spans="4:4">
      <c r="D1024" s="3"/>
    </row>
    <row r="1025" spans="4:4">
      <c r="D1025" s="3"/>
    </row>
    <row r="1026" spans="4:4">
      <c r="D1026" s="3"/>
    </row>
    <row r="1027" spans="4:4">
      <c r="D1027" s="3"/>
    </row>
    <row r="1028" spans="4:4">
      <c r="D1028" s="3"/>
    </row>
    <row r="1029" spans="4:4">
      <c r="D1029" s="3"/>
    </row>
    <row r="1030" spans="4:4">
      <c r="D1030" s="3"/>
    </row>
    <row r="1031" spans="4:4">
      <c r="D1031" s="3"/>
    </row>
    <row r="1032" spans="4:4">
      <c r="D1032" s="3"/>
    </row>
    <row r="1033" spans="4:4">
      <c r="D1033" s="3"/>
    </row>
    <row r="1034" spans="4:4">
      <c r="D1034" s="3"/>
    </row>
    <row r="1035" spans="4:4">
      <c r="D1035" s="3"/>
    </row>
    <row r="1036" spans="4:4">
      <c r="D1036" s="3"/>
    </row>
    <row r="1037" spans="4:4">
      <c r="D1037" s="3"/>
    </row>
    <row r="1038" spans="4:4">
      <c r="D1038" s="3"/>
    </row>
    <row r="1039" spans="4:4">
      <c r="D1039" s="3"/>
    </row>
    <row r="1040" spans="4:4">
      <c r="D1040" s="3"/>
    </row>
    <row r="1041" spans="4:4">
      <c r="D1041" s="3"/>
    </row>
    <row r="1042" spans="4:4">
      <c r="D1042" s="3"/>
    </row>
    <row r="1043" spans="4:4">
      <c r="D1043" s="3"/>
    </row>
    <row r="1044" spans="4:4">
      <c r="D1044" s="3"/>
    </row>
    <row r="1045" spans="4:4">
      <c r="D1045" s="3"/>
    </row>
    <row r="1046" spans="4:4">
      <c r="D1046" s="3"/>
    </row>
    <row r="1047" spans="4:4">
      <c r="D1047" s="3"/>
    </row>
    <row r="1048" spans="4:4">
      <c r="D1048" s="3"/>
    </row>
    <row r="1049" spans="4:4">
      <c r="D1049" s="3"/>
    </row>
    <row r="1050" spans="4:4">
      <c r="D1050" s="3"/>
    </row>
    <row r="1051" spans="4:4">
      <c r="D1051" s="3"/>
    </row>
    <row r="1052" spans="4:4">
      <c r="D1052" s="3"/>
    </row>
    <row r="1053" spans="4:4">
      <c r="D1053" s="3"/>
    </row>
    <row r="1054" spans="4:4">
      <c r="D1054" s="3"/>
    </row>
    <row r="1055" spans="4:4">
      <c r="D1055" s="3"/>
    </row>
    <row r="1056" spans="4:4">
      <c r="D1056" s="3"/>
    </row>
    <row r="1057" spans="4:4">
      <c r="D1057" s="3"/>
    </row>
    <row r="1058" spans="4:4">
      <c r="D1058" s="3"/>
    </row>
    <row r="1059" spans="4:4">
      <c r="D1059" s="3"/>
    </row>
    <row r="1060" spans="4:4">
      <c r="D1060" s="3"/>
    </row>
    <row r="1061" spans="4:4">
      <c r="D1061" s="3"/>
    </row>
    <row r="1062" spans="4:4">
      <c r="D1062" s="3"/>
    </row>
    <row r="1063" spans="4:4">
      <c r="D1063" s="3"/>
    </row>
    <row r="1064" spans="4:4">
      <c r="D1064" s="3"/>
    </row>
    <row r="1065" spans="4:4">
      <c r="D1065" s="3"/>
    </row>
    <row r="1066" spans="4:4">
      <c r="D1066" s="3"/>
    </row>
    <row r="1067" spans="4:4">
      <c r="D1067" s="3"/>
    </row>
    <row r="1068" spans="4:4">
      <c r="D1068" s="3"/>
    </row>
    <row r="1069" spans="4:4">
      <c r="D1069" s="3"/>
    </row>
    <row r="1070" spans="4:4">
      <c r="D1070" s="3"/>
    </row>
    <row r="1071" spans="4:4">
      <c r="D1071" s="3"/>
    </row>
    <row r="1072" spans="4:4">
      <c r="D1072" s="3"/>
    </row>
    <row r="1073" spans="4:4">
      <c r="D1073" s="3"/>
    </row>
    <row r="1074" spans="4:4">
      <c r="D1074" s="3"/>
    </row>
    <row r="1075" spans="4:4">
      <c r="D1075" s="3"/>
    </row>
    <row r="1076" spans="4:4">
      <c r="D1076" s="3"/>
    </row>
    <row r="1077" spans="4:4">
      <c r="D1077" s="3"/>
    </row>
    <row r="1078" spans="4:4">
      <c r="D1078" s="3"/>
    </row>
    <row r="1079" spans="4:4">
      <c r="D1079" s="3"/>
    </row>
    <row r="1080" spans="4:4">
      <c r="D1080" s="3"/>
    </row>
    <row r="1081" spans="4:4">
      <c r="D1081" s="3"/>
    </row>
    <row r="1082" spans="4:4">
      <c r="D1082" s="3"/>
    </row>
    <row r="1083" spans="4:4">
      <c r="D1083" s="3"/>
    </row>
    <row r="1084" spans="4:4">
      <c r="D1084" s="3"/>
    </row>
    <row r="1085" spans="4:4">
      <c r="D1085" s="3"/>
    </row>
    <row r="1086" spans="4:4">
      <c r="D1086" s="3"/>
    </row>
    <row r="1087" spans="4:4">
      <c r="D1087" s="3"/>
    </row>
    <row r="1088" spans="4:4">
      <c r="D1088" s="3"/>
    </row>
    <row r="1089" spans="4:4">
      <c r="D1089" s="3"/>
    </row>
    <row r="1090" spans="4:4">
      <c r="D1090" s="3"/>
    </row>
    <row r="1091" spans="4:4">
      <c r="D1091" s="3"/>
    </row>
    <row r="1092" spans="4:4">
      <c r="D1092" s="3"/>
    </row>
    <row r="1093" spans="4:4">
      <c r="D1093" s="3"/>
    </row>
    <row r="1094" spans="4:4">
      <c r="D1094" s="3"/>
    </row>
    <row r="1095" spans="4:4">
      <c r="D1095" s="3"/>
    </row>
    <row r="1096" spans="4:4">
      <c r="D1096" s="3"/>
    </row>
    <row r="1097" spans="4:4">
      <c r="D1097" s="3"/>
    </row>
    <row r="1098" spans="4:4">
      <c r="D1098" s="3"/>
    </row>
    <row r="1099" spans="4:4">
      <c r="D1099" s="3"/>
    </row>
    <row r="1100" spans="4:4">
      <c r="D1100" s="3"/>
    </row>
    <row r="1101" spans="4:4">
      <c r="D1101" s="3"/>
    </row>
    <row r="1102" spans="4:4">
      <c r="D1102" s="3"/>
    </row>
    <row r="1103" spans="4:4">
      <c r="D1103" s="3"/>
    </row>
    <row r="1104" spans="4:4">
      <c r="D1104" s="3"/>
    </row>
    <row r="1105" spans="4:4">
      <c r="D1105" s="3"/>
    </row>
    <row r="1106" spans="4:4">
      <c r="D1106" s="3"/>
    </row>
    <row r="1107" spans="4:4">
      <c r="D1107" s="3"/>
    </row>
    <row r="1108" spans="4:4">
      <c r="D1108" s="3"/>
    </row>
    <row r="1109" spans="4:4">
      <c r="D1109" s="3"/>
    </row>
    <row r="1110" spans="4:4">
      <c r="D1110" s="3"/>
    </row>
    <row r="1111" spans="4:4">
      <c r="D1111" s="3"/>
    </row>
    <row r="1112" spans="4:4">
      <c r="D1112" s="3"/>
    </row>
    <row r="1113" spans="4:4">
      <c r="D1113" s="3"/>
    </row>
    <row r="1114" spans="4:4">
      <c r="D1114" s="3"/>
    </row>
    <row r="1115" spans="4:4">
      <c r="D1115" s="3"/>
    </row>
    <row r="1116" spans="4:4">
      <c r="D1116" s="3"/>
    </row>
    <row r="1117" spans="4:4">
      <c r="D1117" s="3"/>
    </row>
    <row r="1118" spans="4:4">
      <c r="D1118" s="3"/>
    </row>
    <row r="1119" spans="4:4">
      <c r="D1119" s="3"/>
    </row>
    <row r="1120" spans="4:4">
      <c r="D1120" s="3"/>
    </row>
    <row r="1121" spans="4:4">
      <c r="D1121" s="3"/>
    </row>
    <row r="1122" spans="4:4">
      <c r="D1122" s="3"/>
    </row>
    <row r="1123" spans="4:4">
      <c r="D1123" s="3"/>
    </row>
    <row r="1124" spans="4:4">
      <c r="D1124" s="3"/>
    </row>
    <row r="1125" spans="4:4">
      <c r="D1125" s="3"/>
    </row>
    <row r="1126" spans="4:4">
      <c r="D1126" s="3"/>
    </row>
    <row r="1127" spans="4:4">
      <c r="D1127" s="3"/>
    </row>
    <row r="1128" spans="4:4">
      <c r="D1128" s="3"/>
    </row>
    <row r="1129" spans="4:4">
      <c r="D1129" s="3"/>
    </row>
    <row r="1130" spans="4:4">
      <c r="D1130" s="3"/>
    </row>
    <row r="1131" spans="4:4">
      <c r="D1131" s="3"/>
    </row>
    <row r="1132" spans="4:4">
      <c r="D1132" s="3"/>
    </row>
    <row r="1133" spans="4:4">
      <c r="D1133" s="3"/>
    </row>
    <row r="1134" spans="4:4">
      <c r="D1134" s="3"/>
    </row>
    <row r="1135" spans="4:4">
      <c r="D1135" s="3"/>
    </row>
    <row r="1136" spans="4:4">
      <c r="D1136" s="3"/>
    </row>
    <row r="1137" spans="4:4">
      <c r="D1137" s="3"/>
    </row>
    <row r="1138" spans="4:4">
      <c r="D1138" s="3"/>
    </row>
    <row r="1139" spans="4:4">
      <c r="D1139" s="3"/>
    </row>
    <row r="1140" spans="4:4">
      <c r="D1140" s="3"/>
    </row>
    <row r="1141" spans="4:4">
      <c r="D1141" s="3"/>
    </row>
    <row r="1142" spans="4:4">
      <c r="D1142" s="3"/>
    </row>
    <row r="1143" spans="4:4">
      <c r="D1143" s="3"/>
    </row>
    <row r="1144" spans="4:4">
      <c r="D1144" s="3"/>
    </row>
    <row r="1145" spans="4:4">
      <c r="D1145" s="3"/>
    </row>
    <row r="1146" spans="4:4">
      <c r="D1146" s="3"/>
    </row>
    <row r="1147" spans="4:4">
      <c r="D1147" s="3"/>
    </row>
    <row r="1148" spans="4:4">
      <c r="D1148" s="3"/>
    </row>
    <row r="1149" spans="4:4">
      <c r="D1149" s="3"/>
    </row>
    <row r="1150" spans="4:4">
      <c r="D1150" s="3"/>
    </row>
    <row r="1151" spans="4:4">
      <c r="D1151" s="3"/>
    </row>
    <row r="1152" spans="4:4">
      <c r="D1152" s="3"/>
    </row>
    <row r="1153" spans="4:4">
      <c r="D1153" s="3"/>
    </row>
    <row r="1154" spans="4:4">
      <c r="D1154" s="3"/>
    </row>
    <row r="1155" spans="4:4">
      <c r="D1155" s="3"/>
    </row>
    <row r="1156" spans="4:4">
      <c r="D1156" s="3"/>
    </row>
    <row r="1157" spans="4:4">
      <c r="D1157" s="3"/>
    </row>
    <row r="1158" spans="4:4">
      <c r="D1158" s="3"/>
    </row>
    <row r="1159" spans="4:4">
      <c r="D1159" s="3"/>
    </row>
    <row r="1160" spans="4:4">
      <c r="D1160" s="3"/>
    </row>
    <row r="1161" spans="4:4">
      <c r="D1161" s="3"/>
    </row>
    <row r="1162" spans="4:4">
      <c r="D1162" s="3"/>
    </row>
    <row r="1163" spans="4:4">
      <c r="D1163" s="3"/>
    </row>
    <row r="1164" spans="4:4">
      <c r="D1164" s="3"/>
    </row>
    <row r="1165" spans="4:4">
      <c r="D1165" s="3"/>
    </row>
    <row r="1166" spans="4:4">
      <c r="D1166" s="3"/>
    </row>
    <row r="1167" spans="4:4">
      <c r="D1167" s="3"/>
    </row>
    <row r="1168" spans="4:4">
      <c r="D1168" s="3"/>
    </row>
    <row r="1169" spans="4:4">
      <c r="D1169" s="3"/>
    </row>
    <row r="1170" spans="4:4">
      <c r="D1170" s="3"/>
    </row>
    <row r="1171" spans="4:4">
      <c r="D1171" s="3"/>
    </row>
    <row r="1172" spans="4:4">
      <c r="D1172" s="3"/>
    </row>
    <row r="1173" spans="4:4">
      <c r="D1173" s="3"/>
    </row>
    <row r="1174" spans="4:4">
      <c r="D1174" s="3"/>
    </row>
    <row r="1175" spans="4:4">
      <c r="D1175" s="3"/>
    </row>
    <row r="1176" spans="4:4">
      <c r="D1176" s="3"/>
    </row>
    <row r="1177" spans="4:4">
      <c r="D1177" s="3"/>
    </row>
    <row r="1178" spans="4:4">
      <c r="D1178" s="3"/>
    </row>
    <row r="1179" spans="4:4">
      <c r="D1179" s="3"/>
    </row>
    <row r="1180" spans="4:4">
      <c r="D1180" s="3"/>
    </row>
    <row r="1181" spans="4:4">
      <c r="D1181" s="3"/>
    </row>
    <row r="1182" spans="4:4">
      <c r="D1182" s="3"/>
    </row>
    <row r="1183" spans="4:4">
      <c r="D1183" s="3"/>
    </row>
    <row r="1184" spans="4:4">
      <c r="D1184" s="3"/>
    </row>
    <row r="1185" spans="4:4">
      <c r="D1185" s="3"/>
    </row>
    <row r="1186" spans="4:4">
      <c r="D1186" s="3"/>
    </row>
    <row r="1187" spans="4:4">
      <c r="D1187" s="3"/>
    </row>
    <row r="1188" spans="4:4">
      <c r="D1188" s="3"/>
    </row>
    <row r="1189" spans="4:4">
      <c r="D1189" s="3"/>
    </row>
    <row r="1190" spans="4:4">
      <c r="D1190" s="3"/>
    </row>
    <row r="1191" spans="4:4">
      <c r="D1191" s="3"/>
    </row>
    <row r="1192" spans="4:4">
      <c r="D1192" s="3"/>
    </row>
    <row r="1193" spans="4:4">
      <c r="D1193" s="3"/>
    </row>
    <row r="1194" spans="4:4">
      <c r="D1194" s="3"/>
    </row>
    <row r="1195" spans="4:4">
      <c r="D1195" s="3"/>
    </row>
    <row r="1196" spans="4:4">
      <c r="D1196" s="3"/>
    </row>
    <row r="1197" spans="4:4">
      <c r="D1197" s="3"/>
    </row>
    <row r="1198" spans="4:4">
      <c r="D1198" s="3"/>
    </row>
    <row r="1199" spans="4:4">
      <c r="D1199" s="3"/>
    </row>
    <row r="1200" spans="4:4">
      <c r="D1200" s="3"/>
    </row>
    <row r="1201" spans="4:4">
      <c r="D1201" s="3"/>
    </row>
    <row r="1202" spans="4:4">
      <c r="D1202" s="3"/>
    </row>
    <row r="1203" spans="4:4">
      <c r="D1203" s="3"/>
    </row>
    <row r="1204" spans="4:4">
      <c r="D1204" s="3"/>
    </row>
    <row r="1205" spans="4:4">
      <c r="D1205" s="3"/>
    </row>
    <row r="1206" spans="4:4">
      <c r="D1206" s="3"/>
    </row>
    <row r="1207" spans="4:4">
      <c r="D1207" s="3"/>
    </row>
    <row r="1208" spans="4:4">
      <c r="D1208" s="3"/>
    </row>
    <row r="1209" spans="4:4">
      <c r="D1209" s="3"/>
    </row>
    <row r="1210" spans="4:4">
      <c r="D1210" s="3"/>
    </row>
    <row r="1211" spans="4:4">
      <c r="D1211" s="3"/>
    </row>
    <row r="1212" spans="4:4">
      <c r="D1212" s="3"/>
    </row>
    <row r="1213" spans="4:4">
      <c r="D1213" s="3"/>
    </row>
    <row r="1214" spans="4:4">
      <c r="D1214" s="3"/>
    </row>
    <row r="1215" spans="4:4">
      <c r="D1215" s="3"/>
    </row>
    <row r="1216" spans="4:4">
      <c r="D1216" s="3"/>
    </row>
    <row r="1217" spans="4:4">
      <c r="D1217" s="3"/>
    </row>
    <row r="1218" spans="4:4">
      <c r="D1218" s="3"/>
    </row>
    <row r="1219" spans="4:4">
      <c r="D1219" s="3"/>
    </row>
    <row r="1220" spans="4:4">
      <c r="D1220" s="3"/>
    </row>
    <row r="1221" spans="4:4">
      <c r="D1221" s="3"/>
    </row>
    <row r="1222" spans="4:4">
      <c r="D1222" s="3"/>
    </row>
    <row r="1223" spans="4:4">
      <c r="D1223" s="3"/>
    </row>
    <row r="1224" spans="4:4">
      <c r="D1224" s="3"/>
    </row>
    <row r="1225" spans="4:4">
      <c r="D1225" s="3"/>
    </row>
    <row r="1226" spans="4:4">
      <c r="D1226" s="3"/>
    </row>
    <row r="1227" spans="4:4">
      <c r="D1227" s="3"/>
    </row>
    <row r="1228" spans="4:4">
      <c r="D1228" s="3"/>
    </row>
    <row r="1229" spans="4:4">
      <c r="D1229" s="3"/>
    </row>
    <row r="1230" spans="4:4">
      <c r="D1230" s="3"/>
    </row>
    <row r="1231" spans="4:4">
      <c r="D1231" s="3"/>
    </row>
    <row r="1232" spans="4:4">
      <c r="D1232" s="3"/>
    </row>
    <row r="1233" spans="4:4">
      <c r="D1233" s="3"/>
    </row>
    <row r="1234" spans="4:4">
      <c r="D1234" s="3"/>
    </row>
    <row r="1235" spans="4:4">
      <c r="D1235" s="3"/>
    </row>
    <row r="1236" spans="4:4">
      <c r="D1236" s="3"/>
    </row>
    <row r="1237" spans="4:4">
      <c r="D1237" s="3"/>
    </row>
    <row r="1238" spans="4:4">
      <c r="D1238" s="3"/>
    </row>
    <row r="1239" spans="4:4">
      <c r="D1239" s="3"/>
    </row>
    <row r="1240" spans="4:4">
      <c r="D1240" s="3"/>
    </row>
    <row r="1241" spans="4:4">
      <c r="D1241" s="3"/>
    </row>
    <row r="1242" spans="4:4">
      <c r="D1242" s="3"/>
    </row>
    <row r="1243" spans="4:4">
      <c r="D1243" s="3"/>
    </row>
    <row r="1244" spans="4:4">
      <c r="D1244" s="3"/>
    </row>
    <row r="1245" spans="4:4">
      <c r="D1245" s="3"/>
    </row>
    <row r="1246" spans="4:4">
      <c r="D1246" s="3"/>
    </row>
    <row r="1247" spans="4:4">
      <c r="D1247" s="3"/>
    </row>
    <row r="1248" spans="4:4">
      <c r="D1248" s="3"/>
    </row>
    <row r="1249" spans="4:4">
      <c r="D1249" s="3"/>
    </row>
    <row r="1250" spans="4:4">
      <c r="D1250" s="3"/>
    </row>
    <row r="1251" spans="4:4">
      <c r="D1251" s="3"/>
    </row>
    <row r="1252" spans="4:4">
      <c r="D1252" s="3"/>
    </row>
    <row r="1253" spans="4:4">
      <c r="D1253" s="3"/>
    </row>
    <row r="1254" spans="4:4">
      <c r="D1254" s="3"/>
    </row>
    <row r="1255" spans="4:4">
      <c r="D1255" s="3"/>
    </row>
    <row r="1256" spans="4:4">
      <c r="D1256" s="3"/>
    </row>
  </sheetData>
  <pageMargins left="0.511811024" right="0.511811024" top="0.78740157499999996" bottom="0.78740157499999996" header="0.31496062000000002" footer="0.31496062000000002"/>
  <pageSetup paperSize="9" orientation="landscape" verticalDpi="0" r:id="rId1"/>
  <ignoredErrors>
    <ignoredError sqref="AB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Wanderson</dc:creator>
  <cp:lastModifiedBy>Wanderson Alexandre Barbosa</cp:lastModifiedBy>
  <cp:lastPrinted>2020-07-08T15:22:35Z</cp:lastPrinted>
  <dcterms:created xsi:type="dcterms:W3CDTF">2020-07-08T12:33:56Z</dcterms:created>
  <dcterms:modified xsi:type="dcterms:W3CDTF">2020-07-08T15:28:38Z</dcterms:modified>
</cp:coreProperties>
</file>