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Y88" i="1"/>
  <c r="Z88"/>
  <c r="AA88"/>
  <c r="AB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1"/>
  <c r="AA42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"/>
  <c r="G69"/>
</calcChain>
</file>

<file path=xl/sharedStrings.xml><?xml version="1.0" encoding="utf-8"?>
<sst xmlns="http://schemas.openxmlformats.org/spreadsheetml/2006/main" count="293" uniqueCount="142">
  <si>
    <t>Matrícula</t>
  </si>
  <si>
    <t>Nome</t>
  </si>
  <si>
    <t>Cargo</t>
  </si>
  <si>
    <t>Salário</t>
  </si>
  <si>
    <t>Desc. Férias</t>
  </si>
  <si>
    <t>Vale Transporte</t>
  </si>
  <si>
    <t>Cont. Conf. 1%</t>
  </si>
  <si>
    <t>Plano de Saúde</t>
  </si>
  <si>
    <t>Pensão Familiar</t>
  </si>
  <si>
    <t>Desc. INSS</t>
  </si>
  <si>
    <t>Desc. IRRF</t>
  </si>
  <si>
    <t>Plano Odontolog</t>
  </si>
  <si>
    <t>Férias</t>
  </si>
  <si>
    <t>1/3 Ab. Ob. Fér</t>
  </si>
  <si>
    <t>Desc. IRRF Feri</t>
  </si>
  <si>
    <t>Aux Alimentação</t>
  </si>
  <si>
    <t>Posto de Comb</t>
  </si>
  <si>
    <t>Supermercado</t>
  </si>
  <si>
    <t>Mutua</t>
  </si>
  <si>
    <t>Banco do Brasil</t>
  </si>
  <si>
    <t>Gratif. GED</t>
  </si>
  <si>
    <t>Gratif. Função</t>
  </si>
  <si>
    <t>Prev. de Consig</t>
  </si>
  <si>
    <t>Prev. de Consig1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</si>
  <si>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</si>
  <si>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</si>
  <si>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</si>
  <si>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</si>
  <si>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</si>
  <si>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</si>
  <si>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</si>
  <si>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</si>
  <si>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</si>
  <si>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</si>
  <si>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</si>
  <si>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</si>
  <si>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</si>
  <si>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</si>
  <si>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</si>
  <si>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</si>
  <si>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</si>
  <si>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</si>
  <si>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</si>
  <si>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</si>
  <si>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</si>
  <si>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</si>
  <si>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</si>
  <si>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</si>
  <si>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</si>
  <si>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</si>
  <si>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>DAMIÃO MEDEIROS DE LUCENA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</si>
  <si>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</si>
  <si>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</si>
  <si>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</si>
  <si>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</si>
  <si>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</si>
  <si>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</si>
  <si>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</si>
  <si>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</si>
  <si>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</si>
  <si>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</si>
  <si>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</si>
  <si>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</si>
  <si>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</si>
  <si>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</si>
  <si>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</si>
  <si>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</si>
  <si>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</si>
  <si>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</si>
  <si>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</si>
  <si>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</si>
  <si>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</si>
  <si>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</si>
  <si>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</si>
  <si>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</si>
  <si>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</si>
  <si>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</si>
  <si>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</si>
  <si>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</si>
  <si>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</si>
  <si>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</si>
  <si>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</si>
  <si>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</si>
  <si>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</si>
  <si>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</si>
  <si>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</si>
  <si>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</si>
  <si>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</si>
  <si>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</si>
  <si>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</si>
  <si>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</si>
  <si>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</si>
  <si>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</si>
  <si>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</si>
  <si>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</si>
  <si>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</si>
  <si>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</si>
  <si>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</si>
  <si>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</si>
  <si>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</si>
  <si>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</si>
  <si>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</si>
  <si>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</si>
  <si>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</si>
  <si>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</si>
  <si>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</si>
  <si>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</si>
  <si>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</si>
  <si>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</si>
  <si>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</si>
  <si>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</si>
  <si>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</si>
  <si>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</si>
  <si>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</si>
  <si>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</si>
  <si>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</si>
  <si>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</si>
  <si>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</si>
  <si>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</si>
  <si>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</si>
  <si>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</si>
  <si>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</si>
  <si>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</si>
  <si>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</si>
  <si>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</si>
  <si>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</si>
  <si>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</si>
  <si>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</si>
  <si>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</si>
  <si>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</si>
  <si>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</si>
  <si>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</si>
  <si>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</si>
  <si>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</si>
  <si>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Pombal</t>
  </si>
  <si>
    <t>Itaporanga</t>
  </si>
  <si>
    <t>Guarabira</t>
  </si>
  <si>
    <t>Patos</t>
  </si>
  <si>
    <t>Cajazeiras</t>
  </si>
  <si>
    <t>Adic por Tempo Serv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</si>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</sst>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5" formatCode="&quot;R$&quot;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6"/>
  <sheetViews>
    <sheetView tabSelected="1" zoomScale="170" zoomScaleNormal="170" workbookViewId="0">
      <pane ySplit="1" topLeftCell="A2" activePane="bottomLeft" state="frozen"/>
      <selection activeCell="B1" sqref="B1"/>
      <selection pane="bottomLeft" activeCell="AA90" sqref="AA90"/>
    </sheetView>
  </sheetViews>
  <sheetFormatPr defaultRowHeight="6.6"/>
  <cols>
    <col min="1" max="1" width="5.109375" style="7" customWidth="1"/>
    <col min="2" max="2" width="20.109375" style="9" customWidth="1"/>
    <col min="3" max="3" width="9.109375" style="5" customWidth="1"/>
    <col min="4" max="4" width="7.5546875" style="4" customWidth="1"/>
    <col min="5" max="5" width="9.109375" style="14" customWidth="1"/>
    <col min="6" max="11" width="6.109375" style="14" customWidth="1"/>
    <col min="12" max="23" width="6.109375" style="17" hidden="1" customWidth="1"/>
    <col min="24" max="24" width="6.109375" style="14" hidden="1" customWidth="1"/>
    <col min="25" max="26" width="6.109375" style="17" customWidth="1"/>
    <col min="27" max="27" width="7.77734375" style="17" customWidth="1"/>
    <col min="28" max="28" width="9.77734375" style="14" customWidth="1"/>
    <col min="29" max="16384" width="8.88671875" style="2"/>
  </cols>
  <sheetData>
    <row r="1" spans="1:28" s="5" customFormat="1" ht="28.2" customHeight="1">
      <c r="A1" s="4" t="s">
        <v>0</v>
      </c>
      <c r="B1" s="4" t="s">
        <v>1</v>
      </c>
      <c r="C1" s="4" t="s">
        <v>2</v>
      </c>
      <c r="D1" s="4" t="s">
        <v>130</v>
      </c>
      <c r="E1" s="12" t="s">
        <v>3</v>
      </c>
      <c r="F1" s="12" t="s">
        <v>139</v>
      </c>
      <c r="G1" s="12" t="s">
        <v>12</v>
      </c>
      <c r="H1" s="12" t="s">
        <v>13</v>
      </c>
      <c r="I1" s="12" t="s">
        <v>15</v>
      </c>
      <c r="J1" s="12" t="s">
        <v>20</v>
      </c>
      <c r="K1" s="12" t="s">
        <v>21</v>
      </c>
      <c r="L1" s="15" t="s">
        <v>4</v>
      </c>
      <c r="M1" s="15" t="s">
        <v>5</v>
      </c>
      <c r="N1" s="15" t="s">
        <v>6</v>
      </c>
      <c r="O1" s="15" t="s">
        <v>7</v>
      </c>
      <c r="P1" s="15" t="s">
        <v>8</v>
      </c>
      <c r="Q1" s="15" t="s">
        <v>11</v>
      </c>
      <c r="R1" s="15" t="s">
        <v>14</v>
      </c>
      <c r="S1" s="15" t="s">
        <v>16</v>
      </c>
      <c r="T1" s="15" t="s">
        <v>17</v>
      </c>
      <c r="U1" s="15" t="s">
        <v>18</v>
      </c>
      <c r="V1" s="15" t="s">
        <v>19</v>
      </c>
      <c r="W1" s="15" t="s">
        <v>22</v>
      </c>
      <c r="X1" s="12" t="s">
        <v>23</v>
      </c>
      <c r="Y1" s="15" t="s">
        <v>9</v>
      </c>
      <c r="Z1" s="15" t="s">
        <v>10</v>
      </c>
      <c r="AA1" s="15" t="s">
        <v>140</v>
      </c>
      <c r="AB1" s="12" t="s">
        <v>24</v>
      </c>
    </row>
    <row r="2" spans="1:28" ht="16.2" customHeight="1">
      <c r="A2" s="6">
        <v>159</v>
      </c>
      <c r="B2" s="8" t="s">
        <v>25</v>
      </c>
      <c r="C2" s="4" t="s">
        <v>26</v>
      </c>
      <c r="D2" s="10" t="s">
        <v>131</v>
      </c>
      <c r="E2" s="13">
        <v>2755.27</v>
      </c>
      <c r="F2" s="13">
        <v>1377.64</v>
      </c>
      <c r="G2" s="13"/>
      <c r="H2" s="13"/>
      <c r="I2" s="13">
        <v>630</v>
      </c>
      <c r="J2" s="13">
        <v>835</v>
      </c>
      <c r="K2" s="13"/>
      <c r="L2" s="16"/>
      <c r="M2" s="16">
        <v>-143.27000000000001</v>
      </c>
      <c r="N2" s="16"/>
      <c r="O2" s="16">
        <v>-631.97</v>
      </c>
      <c r="P2" s="16"/>
      <c r="Q2" s="16">
        <v>-30.8</v>
      </c>
      <c r="R2" s="16"/>
      <c r="S2" s="16">
        <v>-140.03</v>
      </c>
      <c r="T2" s="16">
        <v>-250.41</v>
      </c>
      <c r="U2" s="16"/>
      <c r="V2" s="16"/>
      <c r="W2" s="16"/>
      <c r="X2" s="13"/>
      <c r="Y2" s="16">
        <v>-554.44000000000005</v>
      </c>
      <c r="Z2" s="16">
        <v>-314.24</v>
      </c>
      <c r="AA2" s="16">
        <f>SUM(M2,O2,Q2,S2,T2)</f>
        <v>-1196.48</v>
      </c>
      <c r="AB2" s="13">
        <v>3532.75</v>
      </c>
    </row>
    <row r="3" spans="1:28" ht="16.2" customHeight="1">
      <c r="A3" s="6">
        <v>90</v>
      </c>
      <c r="B3" s="8" t="s">
        <v>27</v>
      </c>
      <c r="C3" s="4" t="s">
        <v>28</v>
      </c>
      <c r="D3" s="10" t="s">
        <v>131</v>
      </c>
      <c r="E3" s="13">
        <v>2893.04</v>
      </c>
      <c r="F3" s="13">
        <v>1967.27</v>
      </c>
      <c r="G3" s="13"/>
      <c r="H3" s="13"/>
      <c r="I3" s="13">
        <v>630</v>
      </c>
      <c r="J3" s="13">
        <v>730.17</v>
      </c>
      <c r="K3" s="13"/>
      <c r="L3" s="16"/>
      <c r="M3" s="16">
        <v>-150.44</v>
      </c>
      <c r="N3" s="16"/>
      <c r="O3" s="16">
        <v>-1094.58</v>
      </c>
      <c r="P3" s="16"/>
      <c r="Q3" s="16"/>
      <c r="R3" s="16"/>
      <c r="S3" s="16"/>
      <c r="T3" s="16"/>
      <c r="U3" s="16">
        <v>-859.45</v>
      </c>
      <c r="V3" s="16"/>
      <c r="W3" s="16"/>
      <c r="X3" s="13"/>
      <c r="Y3" s="16">
        <v>-641.6</v>
      </c>
      <c r="Z3" s="16">
        <v>-392.05</v>
      </c>
      <c r="AA3" s="16">
        <f>SUM(U3,O3,M3)</f>
        <v>-2104.4699999999998</v>
      </c>
      <c r="AB3" s="13">
        <v>3082.36</v>
      </c>
    </row>
    <row r="4" spans="1:28" ht="16.2" customHeight="1">
      <c r="A4" s="6">
        <v>236</v>
      </c>
      <c r="B4" s="8" t="s">
        <v>29</v>
      </c>
      <c r="C4" s="4" t="s">
        <v>30</v>
      </c>
      <c r="D4" s="10" t="s">
        <v>131</v>
      </c>
      <c r="E4" s="13">
        <v>1862.89</v>
      </c>
      <c r="F4" s="13">
        <v>298.06</v>
      </c>
      <c r="G4" s="13"/>
      <c r="H4" s="13"/>
      <c r="I4" s="13">
        <v>630</v>
      </c>
      <c r="J4" s="13"/>
      <c r="K4" s="13"/>
      <c r="L4" s="16"/>
      <c r="M4" s="16">
        <v>-96.87</v>
      </c>
      <c r="N4" s="16"/>
      <c r="O4" s="16">
        <v>-462.61</v>
      </c>
      <c r="P4" s="16"/>
      <c r="Q4" s="16"/>
      <c r="R4" s="16"/>
      <c r="S4" s="16">
        <v>-160</v>
      </c>
      <c r="T4" s="16"/>
      <c r="U4" s="16">
        <v>-309.11</v>
      </c>
      <c r="V4" s="16"/>
      <c r="W4" s="16"/>
      <c r="X4" s="13"/>
      <c r="Y4" s="16">
        <v>-180.94</v>
      </c>
      <c r="Z4" s="16">
        <v>-5.7</v>
      </c>
      <c r="AA4" s="16">
        <f>SUM(U4,S4,O4,M4)</f>
        <v>-1028.5900000000001</v>
      </c>
      <c r="AB4" s="13">
        <v>1575.72</v>
      </c>
    </row>
    <row r="5" spans="1:28" ht="16.2" customHeight="1">
      <c r="A5" s="6">
        <v>251</v>
      </c>
      <c r="B5" s="8" t="s">
        <v>31</v>
      </c>
      <c r="C5" s="4" t="s">
        <v>30</v>
      </c>
      <c r="D5" s="10" t="s">
        <v>131</v>
      </c>
      <c r="E5" s="13">
        <v>1862.89</v>
      </c>
      <c r="F5" s="13">
        <v>223.55</v>
      </c>
      <c r="G5" s="13"/>
      <c r="H5" s="13"/>
      <c r="I5" s="13">
        <v>630</v>
      </c>
      <c r="J5" s="13"/>
      <c r="K5" s="13"/>
      <c r="L5" s="16"/>
      <c r="M5" s="16">
        <v>-1.61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3"/>
      <c r="Y5" s="16">
        <v>-172.09</v>
      </c>
      <c r="Z5" s="16">
        <v>-0.78</v>
      </c>
      <c r="AA5" s="16">
        <f>SUM(M5)</f>
        <v>-1.61</v>
      </c>
      <c r="AB5" s="13">
        <v>2541.96</v>
      </c>
    </row>
    <row r="6" spans="1:28" ht="16.2" customHeight="1">
      <c r="A6" s="6">
        <v>249</v>
      </c>
      <c r="B6" s="8" t="s">
        <v>32</v>
      </c>
      <c r="C6" s="4" t="s">
        <v>30</v>
      </c>
      <c r="D6" s="10" t="s">
        <v>132</v>
      </c>
      <c r="E6" s="13">
        <v>1862.89</v>
      </c>
      <c r="F6" s="13">
        <v>260.8</v>
      </c>
      <c r="G6" s="13"/>
      <c r="H6" s="13"/>
      <c r="I6" s="13">
        <v>630</v>
      </c>
      <c r="J6" s="13"/>
      <c r="K6" s="13"/>
      <c r="L6" s="16"/>
      <c r="M6" s="16"/>
      <c r="N6" s="16"/>
      <c r="O6" s="16"/>
      <c r="P6" s="16"/>
      <c r="Q6" s="16"/>
      <c r="R6" s="16"/>
      <c r="S6" s="16"/>
      <c r="T6" s="16"/>
      <c r="U6" s="16">
        <v>-503.98</v>
      </c>
      <c r="V6" s="16"/>
      <c r="W6" s="16"/>
      <c r="X6" s="13"/>
      <c r="Y6" s="16">
        <v>-176.47</v>
      </c>
      <c r="Z6" s="16">
        <v>0</v>
      </c>
      <c r="AA6" s="16">
        <f>SUM(U6)</f>
        <v>-503.98</v>
      </c>
      <c r="AB6" s="13">
        <v>2073.2399999999998</v>
      </c>
    </row>
    <row r="7" spans="1:28" ht="16.2" customHeight="1">
      <c r="A7" s="6">
        <v>234</v>
      </c>
      <c r="B7" s="8" t="s">
        <v>33</v>
      </c>
      <c r="C7" s="4" t="s">
        <v>34</v>
      </c>
      <c r="D7" s="10" t="s">
        <v>133</v>
      </c>
      <c r="E7" s="13">
        <v>3490.39</v>
      </c>
      <c r="F7" s="13">
        <v>558.46</v>
      </c>
      <c r="G7" s="13"/>
      <c r="H7" s="13"/>
      <c r="I7" s="13">
        <v>630</v>
      </c>
      <c r="J7" s="13"/>
      <c r="K7" s="13"/>
      <c r="L7" s="16"/>
      <c r="M7" s="16"/>
      <c r="N7" s="16"/>
      <c r="O7" s="16">
        <v>-1005.99</v>
      </c>
      <c r="P7" s="16"/>
      <c r="Q7" s="16"/>
      <c r="R7" s="16"/>
      <c r="S7" s="16"/>
      <c r="T7" s="16"/>
      <c r="U7" s="16"/>
      <c r="V7" s="16"/>
      <c r="W7" s="16"/>
      <c r="X7" s="13"/>
      <c r="Y7" s="16">
        <v>-425.77</v>
      </c>
      <c r="Z7" s="16">
        <v>-103.35</v>
      </c>
      <c r="AA7" s="16">
        <f>SUM(O7)</f>
        <v>-1005.99</v>
      </c>
      <c r="AB7" s="13">
        <v>3143.74</v>
      </c>
    </row>
    <row r="8" spans="1:28" ht="16.2" customHeight="1">
      <c r="A8" s="6">
        <v>230</v>
      </c>
      <c r="B8" s="8" t="s">
        <v>35</v>
      </c>
      <c r="C8" s="4" t="s">
        <v>34</v>
      </c>
      <c r="D8" s="10" t="s">
        <v>131</v>
      </c>
      <c r="E8" s="13">
        <v>3490.39</v>
      </c>
      <c r="F8" s="13">
        <v>558.46</v>
      </c>
      <c r="G8" s="13"/>
      <c r="H8" s="13"/>
      <c r="I8" s="13">
        <v>630</v>
      </c>
      <c r="J8" s="13"/>
      <c r="K8" s="13"/>
      <c r="L8" s="16"/>
      <c r="M8" s="16">
        <v>-176.4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3"/>
      <c r="Y8" s="16">
        <v>-425.77</v>
      </c>
      <c r="Z8" s="16">
        <v>-188.66</v>
      </c>
      <c r="AA8" s="16">
        <f>SUM(M8)</f>
        <v>-176.4</v>
      </c>
      <c r="AB8" s="13">
        <v>3888.02</v>
      </c>
    </row>
    <row r="9" spans="1:28" ht="16.2" customHeight="1">
      <c r="A9" s="6">
        <v>151</v>
      </c>
      <c r="B9" s="8" t="s">
        <v>36</v>
      </c>
      <c r="C9" s="4" t="s">
        <v>37</v>
      </c>
      <c r="D9" s="10" t="s">
        <v>131</v>
      </c>
      <c r="E9" s="13">
        <v>2755.27</v>
      </c>
      <c r="F9" s="13">
        <v>1432.74</v>
      </c>
      <c r="G9" s="13"/>
      <c r="H9" s="13"/>
      <c r="I9" s="13">
        <v>630</v>
      </c>
      <c r="J9" s="13">
        <v>855.68</v>
      </c>
      <c r="K9" s="13"/>
      <c r="L9" s="16"/>
      <c r="M9" s="16"/>
      <c r="N9" s="16">
        <v>-27.55</v>
      </c>
      <c r="O9" s="16"/>
      <c r="P9" s="16">
        <v>-971.31</v>
      </c>
      <c r="Q9" s="16">
        <v>-15.4</v>
      </c>
      <c r="R9" s="16"/>
      <c r="S9" s="16"/>
      <c r="T9" s="16"/>
      <c r="U9" s="16"/>
      <c r="V9" s="16"/>
      <c r="W9" s="16"/>
      <c r="X9" s="13"/>
      <c r="Y9" s="16">
        <v>-565.04999999999995</v>
      </c>
      <c r="Z9" s="16">
        <v>-142.86000000000001</v>
      </c>
      <c r="AA9" s="16">
        <f>SUM(Q9,P9,N9)</f>
        <v>-1014.2599999999999</v>
      </c>
      <c r="AB9" s="13">
        <v>3951.52</v>
      </c>
    </row>
    <row r="10" spans="1:28" ht="16.2" customHeight="1">
      <c r="A10" s="6">
        <v>101</v>
      </c>
      <c r="B10" s="8" t="s">
        <v>38</v>
      </c>
      <c r="C10" s="4" t="s">
        <v>39</v>
      </c>
      <c r="D10" s="10" t="s">
        <v>131</v>
      </c>
      <c r="E10" s="13">
        <v>2607.5500000000002</v>
      </c>
      <c r="F10" s="13">
        <v>1668.83</v>
      </c>
      <c r="G10" s="13"/>
      <c r="H10" s="13"/>
      <c r="I10" s="13">
        <v>630</v>
      </c>
      <c r="J10" s="13"/>
      <c r="K10" s="13"/>
      <c r="L10" s="16"/>
      <c r="M10" s="16">
        <v>-135.59</v>
      </c>
      <c r="N10" s="16"/>
      <c r="O10" s="16">
        <v>-55.54</v>
      </c>
      <c r="P10" s="16"/>
      <c r="Q10" s="16">
        <v>-15.4</v>
      </c>
      <c r="R10" s="16"/>
      <c r="S10" s="16">
        <v>-390</v>
      </c>
      <c r="T10" s="16"/>
      <c r="U10" s="16"/>
      <c r="V10" s="16">
        <v>-240.25</v>
      </c>
      <c r="W10" s="16"/>
      <c r="X10" s="13"/>
      <c r="Y10" s="16">
        <v>-457.62</v>
      </c>
      <c r="Z10" s="16">
        <v>-223.09</v>
      </c>
      <c r="AA10" s="16">
        <f>SUM(V10,S10,Q10,O10,M10)</f>
        <v>-836.78</v>
      </c>
      <c r="AB10" s="13">
        <v>3388.89</v>
      </c>
    </row>
    <row r="11" spans="1:28" ht="16.2" customHeight="1">
      <c r="A11" s="6">
        <v>192</v>
      </c>
      <c r="B11" s="8" t="s">
        <v>40</v>
      </c>
      <c r="C11" s="4" t="s">
        <v>26</v>
      </c>
      <c r="D11" s="10" t="s">
        <v>131</v>
      </c>
      <c r="E11" s="13">
        <v>2380.11</v>
      </c>
      <c r="F11" s="13">
        <v>571.23</v>
      </c>
      <c r="G11" s="13"/>
      <c r="H11" s="13"/>
      <c r="I11" s="13">
        <v>630</v>
      </c>
      <c r="J11" s="13">
        <v>806.11</v>
      </c>
      <c r="K11" s="13">
        <v>938.66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3"/>
      <c r="Y11" s="16">
        <v>-516.38</v>
      </c>
      <c r="Z11" s="16">
        <v>-304.31</v>
      </c>
      <c r="AA11" s="16">
        <f>SUM(P11)</f>
        <v>0</v>
      </c>
      <c r="AB11" s="13">
        <v>4505.42</v>
      </c>
    </row>
    <row r="12" spans="1:28" ht="16.2" customHeight="1">
      <c r="A12" s="6">
        <v>227</v>
      </c>
      <c r="B12" s="8" t="s">
        <v>41</v>
      </c>
      <c r="C12" s="4" t="s">
        <v>26</v>
      </c>
      <c r="D12" s="10" t="s">
        <v>133</v>
      </c>
      <c r="E12" s="13">
        <v>2266.77</v>
      </c>
      <c r="F12" s="13">
        <v>362.68</v>
      </c>
      <c r="G12" s="13"/>
      <c r="H12" s="13"/>
      <c r="I12" s="13">
        <v>630</v>
      </c>
      <c r="J12" s="13">
        <v>300</v>
      </c>
      <c r="K12" s="13">
        <v>401.36</v>
      </c>
      <c r="L12" s="16"/>
      <c r="M12" s="16"/>
      <c r="N12" s="16"/>
      <c r="O12" s="16"/>
      <c r="P12" s="16"/>
      <c r="Q12" s="16"/>
      <c r="R12" s="16"/>
      <c r="S12" s="16"/>
      <c r="T12" s="16"/>
      <c r="U12" s="16">
        <v>-705.7</v>
      </c>
      <c r="V12" s="16"/>
      <c r="W12" s="16"/>
      <c r="X12" s="13"/>
      <c r="Y12" s="16">
        <v>-325.24</v>
      </c>
      <c r="Z12" s="16">
        <v>-39.96</v>
      </c>
      <c r="AA12" s="16">
        <f>SUM(U12)</f>
        <v>-705.7</v>
      </c>
      <c r="AB12" s="13">
        <v>2889.91</v>
      </c>
    </row>
    <row r="13" spans="1:28" ht="16.2" customHeight="1">
      <c r="A13" s="6">
        <v>95</v>
      </c>
      <c r="B13" s="8" t="s">
        <v>42</v>
      </c>
      <c r="C13" s="4" t="s">
        <v>39</v>
      </c>
      <c r="D13" s="10" t="s">
        <v>131</v>
      </c>
      <c r="E13" s="13">
        <v>2607.5500000000002</v>
      </c>
      <c r="F13" s="13">
        <v>1720.98</v>
      </c>
      <c r="G13" s="13"/>
      <c r="H13" s="13"/>
      <c r="I13" s="13">
        <v>630</v>
      </c>
      <c r="J13" s="13"/>
      <c r="K13" s="13"/>
      <c r="L13" s="16"/>
      <c r="M13" s="16">
        <v>-135.59</v>
      </c>
      <c r="N13" s="16">
        <v>-24.83</v>
      </c>
      <c r="O13" s="16">
        <v>-120.12</v>
      </c>
      <c r="P13" s="16"/>
      <c r="Q13" s="16">
        <v>-30.8</v>
      </c>
      <c r="R13" s="16"/>
      <c r="S13" s="16"/>
      <c r="T13" s="16"/>
      <c r="U13" s="16"/>
      <c r="V13" s="16"/>
      <c r="W13" s="16"/>
      <c r="X13" s="13"/>
      <c r="Y13" s="16">
        <v>-464.92</v>
      </c>
      <c r="Z13" s="16">
        <v>-233.18</v>
      </c>
      <c r="AA13" s="16">
        <f>SUM(Q13,O13,N13,M13)</f>
        <v>-311.34000000000003</v>
      </c>
      <c r="AB13" s="13">
        <v>3949.09</v>
      </c>
    </row>
    <row r="14" spans="1:28" ht="16.2" customHeight="1">
      <c r="A14" s="6">
        <v>233</v>
      </c>
      <c r="B14" s="8" t="s">
        <v>43</v>
      </c>
      <c r="C14" s="4" t="s">
        <v>44</v>
      </c>
      <c r="D14" s="10" t="s">
        <v>131</v>
      </c>
      <c r="E14" s="13">
        <v>1379.91</v>
      </c>
      <c r="F14" s="13">
        <v>220.79</v>
      </c>
      <c r="G14" s="13"/>
      <c r="H14" s="13"/>
      <c r="I14" s="13">
        <v>630</v>
      </c>
      <c r="J14" s="13"/>
      <c r="K14" s="13"/>
      <c r="L14" s="16"/>
      <c r="M14" s="16">
        <v>-71.760000000000005</v>
      </c>
      <c r="N14" s="16">
        <v>-13.8</v>
      </c>
      <c r="O14" s="16"/>
      <c r="P14" s="16"/>
      <c r="Q14" s="16">
        <v>-30.8</v>
      </c>
      <c r="R14" s="16"/>
      <c r="S14" s="16"/>
      <c r="T14" s="16"/>
      <c r="U14" s="16"/>
      <c r="V14" s="16">
        <v>-233.16</v>
      </c>
      <c r="W14" s="16"/>
      <c r="X14" s="13"/>
      <c r="Y14" s="16">
        <v>-128.38</v>
      </c>
      <c r="Z14" s="16">
        <v>0</v>
      </c>
      <c r="AA14" s="16">
        <f>SUM(V14,Q14,N14,M14)</f>
        <v>-349.52</v>
      </c>
      <c r="AB14" s="13">
        <v>1752.8</v>
      </c>
    </row>
    <row r="15" spans="1:28" ht="16.2" customHeight="1">
      <c r="A15" s="6">
        <v>237</v>
      </c>
      <c r="B15" s="8" t="s">
        <v>45</v>
      </c>
      <c r="C15" s="4" t="s">
        <v>46</v>
      </c>
      <c r="D15" s="10" t="s">
        <v>131</v>
      </c>
      <c r="E15" s="13">
        <v>2463.1799999999998</v>
      </c>
      <c r="F15" s="13">
        <v>394.11</v>
      </c>
      <c r="G15" s="13"/>
      <c r="H15" s="13"/>
      <c r="I15" s="13">
        <v>630</v>
      </c>
      <c r="J15" s="13"/>
      <c r="K15" s="13"/>
      <c r="L15" s="16"/>
      <c r="M15" s="16">
        <v>-128.09</v>
      </c>
      <c r="N15" s="16"/>
      <c r="O15" s="16"/>
      <c r="P15" s="16"/>
      <c r="Q15" s="16">
        <v>-15.4</v>
      </c>
      <c r="R15" s="16"/>
      <c r="S15" s="16"/>
      <c r="T15" s="16"/>
      <c r="U15" s="16">
        <v>-380.22</v>
      </c>
      <c r="V15" s="16"/>
      <c r="W15" s="16"/>
      <c r="X15" s="13"/>
      <c r="Y15" s="16">
        <v>-264.5</v>
      </c>
      <c r="Z15" s="16">
        <v>-37.44</v>
      </c>
      <c r="AA15" s="16">
        <f>SUM(U15,Q15,M15)</f>
        <v>-523.71</v>
      </c>
      <c r="AB15" s="13">
        <v>2661.64</v>
      </c>
    </row>
    <row r="16" spans="1:28" ht="16.2" customHeight="1">
      <c r="A16" s="6">
        <v>169</v>
      </c>
      <c r="B16" s="8" t="s">
        <v>47</v>
      </c>
      <c r="C16" s="4" t="s">
        <v>37</v>
      </c>
      <c r="D16" s="10" t="s">
        <v>131</v>
      </c>
      <c r="E16" s="13">
        <v>2624.08</v>
      </c>
      <c r="F16" s="13">
        <v>1259.56</v>
      </c>
      <c r="G16" s="13"/>
      <c r="H16" s="13"/>
      <c r="I16" s="13">
        <v>630</v>
      </c>
      <c r="J16" s="13">
        <v>855.68</v>
      </c>
      <c r="K16" s="13"/>
      <c r="L16" s="16"/>
      <c r="M16" s="16"/>
      <c r="N16" s="16">
        <v>-26.24</v>
      </c>
      <c r="O16" s="16">
        <v>-120.12</v>
      </c>
      <c r="P16" s="16"/>
      <c r="Q16" s="16"/>
      <c r="R16" s="16"/>
      <c r="S16" s="16"/>
      <c r="T16" s="16"/>
      <c r="U16" s="16"/>
      <c r="V16" s="16">
        <v>-1347.07</v>
      </c>
      <c r="W16" s="16"/>
      <c r="X16" s="13"/>
      <c r="Y16" s="16">
        <v>-522.42999999999995</v>
      </c>
      <c r="Z16" s="16">
        <v>-312.67</v>
      </c>
      <c r="AA16" s="16">
        <f>SUM(V16,O16,N16)</f>
        <v>-1493.43</v>
      </c>
      <c r="AB16" s="13">
        <v>3040.79</v>
      </c>
    </row>
    <row r="17" spans="1:28" ht="16.2" customHeight="1">
      <c r="A17" s="6">
        <v>155</v>
      </c>
      <c r="B17" s="8" t="s">
        <v>48</v>
      </c>
      <c r="C17" s="4" t="s">
        <v>49</v>
      </c>
      <c r="D17" s="10" t="s">
        <v>131</v>
      </c>
      <c r="E17" s="13">
        <v>9627.75</v>
      </c>
      <c r="F17" s="13">
        <v>4813.88</v>
      </c>
      <c r="G17" s="13"/>
      <c r="H17" s="13"/>
      <c r="I17" s="13">
        <v>630</v>
      </c>
      <c r="J17" s="13">
        <v>300</v>
      </c>
      <c r="K17" s="13">
        <v>1004.69</v>
      </c>
      <c r="L17" s="16"/>
      <c r="M17" s="16"/>
      <c r="N17" s="16"/>
      <c r="O17" s="16">
        <v>-1141</v>
      </c>
      <c r="P17" s="16"/>
      <c r="Q17" s="16"/>
      <c r="R17" s="16"/>
      <c r="S17" s="16"/>
      <c r="T17" s="16"/>
      <c r="U17" s="16"/>
      <c r="V17" s="16"/>
      <c r="W17" s="16"/>
      <c r="X17" s="13"/>
      <c r="Y17" s="16">
        <v>-713.08</v>
      </c>
      <c r="Z17" s="16">
        <v>-3264.78</v>
      </c>
      <c r="AA17" s="16">
        <f>SUM(O17)</f>
        <v>-1141</v>
      </c>
      <c r="AB17" s="13">
        <v>11257.46</v>
      </c>
    </row>
    <row r="18" spans="1:28" ht="16.2" customHeight="1">
      <c r="A18" s="6">
        <v>23</v>
      </c>
      <c r="B18" s="8" t="s">
        <v>50</v>
      </c>
      <c r="C18" s="4" t="s">
        <v>51</v>
      </c>
      <c r="D18" s="10" t="s">
        <v>131</v>
      </c>
      <c r="E18" s="13">
        <v>1494.03</v>
      </c>
      <c r="F18" s="13">
        <v>1254.99</v>
      </c>
      <c r="G18" s="13"/>
      <c r="H18" s="13"/>
      <c r="I18" s="13">
        <v>630</v>
      </c>
      <c r="J18" s="13"/>
      <c r="K18" s="1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v>-696.63</v>
      </c>
      <c r="W18" s="16"/>
      <c r="X18" s="13"/>
      <c r="Y18" s="16">
        <v>-251.51</v>
      </c>
      <c r="Z18" s="16">
        <v>-16.07</v>
      </c>
      <c r="AA18" s="16">
        <f>SUM(V18)</f>
        <v>-696.63</v>
      </c>
      <c r="AB18" s="13">
        <v>2414.81</v>
      </c>
    </row>
    <row r="19" spans="1:28" ht="16.2" customHeight="1">
      <c r="A19" s="6">
        <v>145</v>
      </c>
      <c r="B19" s="8" t="s">
        <v>52</v>
      </c>
      <c r="C19" s="4" t="s">
        <v>51</v>
      </c>
      <c r="D19" s="10" t="s">
        <v>131</v>
      </c>
      <c r="E19" s="13">
        <v>1422.89</v>
      </c>
      <c r="F19" s="13">
        <v>768.36</v>
      </c>
      <c r="G19" s="13"/>
      <c r="H19" s="13"/>
      <c r="I19" s="13">
        <v>630</v>
      </c>
      <c r="J19" s="13"/>
      <c r="K19" s="13"/>
      <c r="L19" s="16"/>
      <c r="M19" s="16">
        <v>-73.989999999999995</v>
      </c>
      <c r="N19" s="16"/>
      <c r="O19" s="16"/>
      <c r="P19" s="16"/>
      <c r="Q19" s="16"/>
      <c r="R19" s="16"/>
      <c r="S19" s="16"/>
      <c r="T19" s="16"/>
      <c r="U19" s="16"/>
      <c r="V19" s="16">
        <v>-424.85</v>
      </c>
      <c r="W19" s="16"/>
      <c r="X19" s="13"/>
      <c r="Y19" s="16">
        <v>-184.57</v>
      </c>
      <c r="Z19" s="16">
        <v>-7.7</v>
      </c>
      <c r="AA19" s="16">
        <f>SUM(V19,M19)</f>
        <v>-498.84000000000003</v>
      </c>
      <c r="AB19" s="13">
        <v>2130.14</v>
      </c>
    </row>
    <row r="20" spans="1:28" ht="16.2" customHeight="1">
      <c r="A20" s="6">
        <v>104</v>
      </c>
      <c r="B20" s="8" t="s">
        <v>53</v>
      </c>
      <c r="C20" s="4" t="s">
        <v>37</v>
      </c>
      <c r="D20" s="10" t="s">
        <v>131</v>
      </c>
      <c r="E20" s="13">
        <v>2893.04</v>
      </c>
      <c r="F20" s="13">
        <v>1793.68</v>
      </c>
      <c r="G20" s="13"/>
      <c r="H20" s="13"/>
      <c r="I20" s="13">
        <v>630</v>
      </c>
      <c r="J20" s="13">
        <v>1655.68</v>
      </c>
      <c r="K20" s="13">
        <v>765.05</v>
      </c>
      <c r="L20" s="16"/>
      <c r="M20" s="16"/>
      <c r="N20" s="16">
        <v>-27.55</v>
      </c>
      <c r="O20" s="16"/>
      <c r="P20" s="16"/>
      <c r="Q20" s="16"/>
      <c r="R20" s="16"/>
      <c r="S20" s="16"/>
      <c r="T20" s="16"/>
      <c r="U20" s="16"/>
      <c r="V20" s="16"/>
      <c r="W20" s="16"/>
      <c r="X20" s="13"/>
      <c r="Y20" s="16">
        <v>-713.08</v>
      </c>
      <c r="Z20" s="16">
        <v>-836.95</v>
      </c>
      <c r="AA20" s="16">
        <f>SUM(N20)</f>
        <v>-27.55</v>
      </c>
      <c r="AB20" s="13">
        <v>6159.87</v>
      </c>
    </row>
    <row r="21" spans="1:28" ht="16.2" customHeight="1">
      <c r="A21" s="6">
        <v>105</v>
      </c>
      <c r="B21" s="8" t="s">
        <v>54</v>
      </c>
      <c r="C21" s="4" t="s">
        <v>51</v>
      </c>
      <c r="D21" s="10" t="s">
        <v>132</v>
      </c>
      <c r="E21" s="13">
        <v>1494.03</v>
      </c>
      <c r="F21" s="13">
        <v>956.18</v>
      </c>
      <c r="G21" s="13"/>
      <c r="H21" s="13"/>
      <c r="I21" s="13">
        <v>630</v>
      </c>
      <c r="J21" s="13"/>
      <c r="K21" s="13"/>
      <c r="L21" s="16"/>
      <c r="M21" s="16">
        <v>-77.69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3"/>
      <c r="Y21" s="16">
        <v>-215.65</v>
      </c>
      <c r="Z21" s="16">
        <v>0</v>
      </c>
      <c r="AA21" s="16">
        <f>SUM(M21)</f>
        <v>-77.69</v>
      </c>
      <c r="AB21" s="13">
        <v>2786.87</v>
      </c>
    </row>
    <row r="22" spans="1:28" ht="16.2" customHeight="1">
      <c r="A22" s="6">
        <v>210</v>
      </c>
      <c r="B22" s="8" t="s">
        <v>55</v>
      </c>
      <c r="C22" s="4" t="s">
        <v>37</v>
      </c>
      <c r="D22" s="10" t="s">
        <v>134</v>
      </c>
      <c r="E22" s="13">
        <v>2380.11</v>
      </c>
      <c r="F22" s="13">
        <v>523.62</v>
      </c>
      <c r="G22" s="13"/>
      <c r="H22" s="13"/>
      <c r="I22" s="13">
        <v>630</v>
      </c>
      <c r="J22" s="13">
        <v>506.11</v>
      </c>
      <c r="K22" s="13"/>
      <c r="L22" s="16"/>
      <c r="M22" s="16"/>
      <c r="N22" s="16"/>
      <c r="O22" s="16"/>
      <c r="P22" s="16"/>
      <c r="Q22" s="16">
        <v>-15.4</v>
      </c>
      <c r="R22" s="16"/>
      <c r="S22" s="16"/>
      <c r="T22" s="16"/>
      <c r="U22" s="16"/>
      <c r="V22" s="16"/>
      <c r="W22" s="16"/>
      <c r="X22" s="13"/>
      <c r="Y22" s="16">
        <v>-336.31</v>
      </c>
      <c r="Z22" s="16">
        <v>-106.23</v>
      </c>
      <c r="AA22" s="16">
        <f>SUM(Q22)</f>
        <v>-15.4</v>
      </c>
      <c r="AB22" s="13">
        <v>3581.9</v>
      </c>
    </row>
    <row r="23" spans="1:28" ht="16.2" customHeight="1">
      <c r="A23" s="6">
        <v>216</v>
      </c>
      <c r="B23" s="8" t="s">
        <v>56</v>
      </c>
      <c r="C23" s="4" t="s">
        <v>26</v>
      </c>
      <c r="D23" s="10" t="s">
        <v>132</v>
      </c>
      <c r="E23" s="13">
        <v>2380.11</v>
      </c>
      <c r="F23" s="13">
        <v>476.02</v>
      </c>
      <c r="G23" s="13"/>
      <c r="H23" s="13"/>
      <c r="I23" s="13">
        <v>630</v>
      </c>
      <c r="J23" s="13">
        <v>300</v>
      </c>
      <c r="K23" s="13"/>
      <c r="L23" s="16"/>
      <c r="M23" s="16">
        <v>-123.77</v>
      </c>
      <c r="N23" s="16"/>
      <c r="O23" s="16"/>
      <c r="P23" s="16"/>
      <c r="Q23" s="16"/>
      <c r="R23" s="16"/>
      <c r="S23" s="16"/>
      <c r="T23" s="16"/>
      <c r="U23" s="16">
        <v>-583.77</v>
      </c>
      <c r="V23" s="16"/>
      <c r="W23" s="16"/>
      <c r="X23" s="13"/>
      <c r="Y23" s="16">
        <v>-300.79000000000002</v>
      </c>
      <c r="Z23" s="16">
        <v>-73.5</v>
      </c>
      <c r="AA23" s="16">
        <f>SUM(U23,M23)</f>
        <v>-707.54</v>
      </c>
      <c r="AB23" s="13">
        <v>2704.3</v>
      </c>
    </row>
    <row r="24" spans="1:28" ht="16.2" customHeight="1">
      <c r="A24" s="6">
        <v>231</v>
      </c>
      <c r="B24" s="8" t="s">
        <v>57</v>
      </c>
      <c r="C24" s="4" t="s">
        <v>58</v>
      </c>
      <c r="D24" s="10" t="s">
        <v>131</v>
      </c>
      <c r="E24" s="13">
        <v>1108.05</v>
      </c>
      <c r="F24" s="13">
        <v>177.29</v>
      </c>
      <c r="G24" s="13"/>
      <c r="H24" s="13"/>
      <c r="I24" s="13">
        <v>630</v>
      </c>
      <c r="J24" s="13"/>
      <c r="K24" s="13"/>
      <c r="L24" s="16"/>
      <c r="M24" s="16">
        <v>-57.62</v>
      </c>
      <c r="N24" s="16"/>
      <c r="O24" s="16"/>
      <c r="P24" s="16"/>
      <c r="Q24" s="16">
        <v>-46.2</v>
      </c>
      <c r="R24" s="16"/>
      <c r="S24" s="16"/>
      <c r="T24" s="16"/>
      <c r="U24" s="16"/>
      <c r="V24" s="16"/>
      <c r="W24" s="16"/>
      <c r="X24" s="13"/>
      <c r="Y24" s="16">
        <v>-100</v>
      </c>
      <c r="Z24" s="16">
        <v>0</v>
      </c>
      <c r="AA24" s="16">
        <f>SUM(Q24,M24)</f>
        <v>-103.82</v>
      </c>
      <c r="AB24" s="13">
        <v>1711.52</v>
      </c>
    </row>
    <row r="25" spans="1:28" ht="16.2" customHeight="1">
      <c r="A25" s="6">
        <v>222</v>
      </c>
      <c r="B25" s="8" t="s">
        <v>59</v>
      </c>
      <c r="C25" s="4" t="s">
        <v>60</v>
      </c>
      <c r="D25" s="10" t="s">
        <v>131</v>
      </c>
      <c r="E25" s="13">
        <v>4944.71</v>
      </c>
      <c r="F25" s="13">
        <v>890.05</v>
      </c>
      <c r="G25" s="13"/>
      <c r="H25" s="13"/>
      <c r="I25" s="13">
        <v>630</v>
      </c>
      <c r="J25" s="13"/>
      <c r="K25" s="13"/>
      <c r="L25" s="16"/>
      <c r="M25" s="16">
        <v>-4.29</v>
      </c>
      <c r="N25" s="16"/>
      <c r="O25" s="16">
        <v>-374.02</v>
      </c>
      <c r="P25" s="16"/>
      <c r="Q25" s="16">
        <v>-15.4</v>
      </c>
      <c r="R25" s="16"/>
      <c r="S25" s="16"/>
      <c r="T25" s="16"/>
      <c r="U25" s="16"/>
      <c r="V25" s="16">
        <v>-1402.32</v>
      </c>
      <c r="W25" s="16"/>
      <c r="X25" s="13"/>
      <c r="Y25" s="16">
        <v>-675.8</v>
      </c>
      <c r="Z25" s="16">
        <v>-497.22</v>
      </c>
      <c r="AA25" s="16">
        <f>SUM(V25,Q25,O25,M25)</f>
        <v>-1796.03</v>
      </c>
      <c r="AB25" s="13">
        <v>3495.71</v>
      </c>
    </row>
    <row r="26" spans="1:28" ht="16.2" customHeight="1">
      <c r="A26" s="6">
        <v>225</v>
      </c>
      <c r="B26" s="8" t="s">
        <v>61</v>
      </c>
      <c r="C26" s="4" t="s">
        <v>37</v>
      </c>
      <c r="D26" s="10" t="s">
        <v>131</v>
      </c>
      <c r="E26" s="13">
        <v>2266.77</v>
      </c>
      <c r="F26" s="13">
        <v>408.02</v>
      </c>
      <c r="G26" s="13"/>
      <c r="H26" s="13"/>
      <c r="I26" s="13">
        <v>630</v>
      </c>
      <c r="J26" s="13">
        <v>806.11</v>
      </c>
      <c r="K26" s="13">
        <v>765.05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6">
        <v>-453.36</v>
      </c>
      <c r="Z26" s="16">
        <v>-185.65</v>
      </c>
      <c r="AA26" s="16">
        <f>SUM(S26)</f>
        <v>0</v>
      </c>
      <c r="AB26" s="13">
        <v>4236.9399999999996</v>
      </c>
    </row>
    <row r="27" spans="1:28" ht="16.2" customHeight="1">
      <c r="A27" s="6">
        <v>207</v>
      </c>
      <c r="B27" s="8" t="s">
        <v>62</v>
      </c>
      <c r="C27" s="4" t="s">
        <v>63</v>
      </c>
      <c r="D27" s="10" t="s">
        <v>135</v>
      </c>
      <c r="E27" s="13">
        <v>2145.2399999999998</v>
      </c>
      <c r="F27" s="13">
        <v>471.95</v>
      </c>
      <c r="G27" s="13"/>
      <c r="H27" s="13"/>
      <c r="I27" s="13">
        <v>630</v>
      </c>
      <c r="J27" s="13">
        <v>506.11</v>
      </c>
      <c r="K27" s="13"/>
      <c r="L27" s="16"/>
      <c r="M27" s="16"/>
      <c r="N27" s="16">
        <v>-20.43</v>
      </c>
      <c r="O27" s="16"/>
      <c r="P27" s="16"/>
      <c r="Q27" s="16">
        <v>-15.4</v>
      </c>
      <c r="R27" s="16"/>
      <c r="S27" s="16"/>
      <c r="T27" s="16"/>
      <c r="U27" s="16">
        <v>-562.16999999999996</v>
      </c>
      <c r="V27" s="16">
        <v>-159.88</v>
      </c>
      <c r="W27" s="16"/>
      <c r="X27" s="13"/>
      <c r="Y27" s="16">
        <v>-296.42</v>
      </c>
      <c r="Z27" s="16">
        <v>-69.23</v>
      </c>
      <c r="AA27" s="16">
        <f>SUM(V27,U27,Q27,N27)</f>
        <v>-757.87999999999988</v>
      </c>
      <c r="AB27" s="13">
        <v>2629.77</v>
      </c>
    </row>
    <row r="28" spans="1:28" ht="16.2" customHeight="1">
      <c r="A28" s="6">
        <v>201</v>
      </c>
      <c r="B28" s="8" t="s">
        <v>64</v>
      </c>
      <c r="C28" s="4" t="s">
        <v>65</v>
      </c>
      <c r="D28" s="10" t="s">
        <v>131</v>
      </c>
      <c r="E28" s="13">
        <v>1454.01</v>
      </c>
      <c r="F28" s="13">
        <v>348.96</v>
      </c>
      <c r="G28" s="13"/>
      <c r="H28" s="13"/>
      <c r="I28" s="13">
        <v>630</v>
      </c>
      <c r="J28" s="13"/>
      <c r="K28" s="13"/>
      <c r="L28" s="16"/>
      <c r="M28" s="16"/>
      <c r="N28" s="16"/>
      <c r="O28" s="16"/>
      <c r="P28" s="16"/>
      <c r="Q28" s="16">
        <v>-15.4</v>
      </c>
      <c r="R28" s="16"/>
      <c r="S28" s="16"/>
      <c r="T28" s="16"/>
      <c r="U28" s="16"/>
      <c r="V28" s="16"/>
      <c r="W28" s="16"/>
      <c r="X28" s="13"/>
      <c r="Y28" s="16">
        <v>-146.58000000000001</v>
      </c>
      <c r="Z28" s="16">
        <v>0</v>
      </c>
      <c r="AA28" s="16">
        <f>SUM(Q28)</f>
        <v>-15.4</v>
      </c>
      <c r="AB28" s="13">
        <v>2270.9899999999998</v>
      </c>
    </row>
    <row r="29" spans="1:28" ht="16.2" customHeight="1">
      <c r="A29" s="6">
        <v>259</v>
      </c>
      <c r="B29" s="8" t="s">
        <v>66</v>
      </c>
      <c r="C29" s="4" t="s">
        <v>44</v>
      </c>
      <c r="D29" s="10" t="s">
        <v>132</v>
      </c>
      <c r="E29" s="13">
        <v>1379.91</v>
      </c>
      <c r="F29" s="13">
        <v>110.39</v>
      </c>
      <c r="G29" s="13"/>
      <c r="H29" s="13"/>
      <c r="I29" s="13">
        <v>630</v>
      </c>
      <c r="J29" s="13"/>
      <c r="K29" s="13"/>
      <c r="L29" s="16"/>
      <c r="M29" s="16">
        <v>-71.760000000000005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3"/>
      <c r="Y29" s="16">
        <v>-118.44</v>
      </c>
      <c r="Z29" s="16">
        <v>0</v>
      </c>
      <c r="AA29" s="16">
        <f>SUM(M29)</f>
        <v>-71.760000000000005</v>
      </c>
      <c r="AB29" s="13">
        <v>1930.1</v>
      </c>
    </row>
    <row r="30" spans="1:28" ht="16.2" customHeight="1">
      <c r="A30" s="6">
        <v>250</v>
      </c>
      <c r="B30" s="8" t="s">
        <v>67</v>
      </c>
      <c r="C30" s="4" t="s">
        <v>46</v>
      </c>
      <c r="D30" s="10" t="s">
        <v>131</v>
      </c>
      <c r="E30" s="13">
        <v>2463.1799999999998</v>
      </c>
      <c r="F30" s="13">
        <v>246.32</v>
      </c>
      <c r="G30" s="13"/>
      <c r="H30" s="13"/>
      <c r="I30" s="13">
        <v>630</v>
      </c>
      <c r="J30" s="13"/>
      <c r="K30" s="1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-722.68</v>
      </c>
      <c r="W30" s="16"/>
      <c r="X30" s="13"/>
      <c r="Y30" s="16">
        <v>-246.76</v>
      </c>
      <c r="Z30" s="16">
        <v>-41.91</v>
      </c>
      <c r="AA30" s="16">
        <f>SUM(V30)</f>
        <v>-722.68</v>
      </c>
      <c r="AB30" s="13">
        <v>2328.15</v>
      </c>
    </row>
    <row r="31" spans="1:28" ht="16.2" customHeight="1">
      <c r="A31" s="6">
        <v>253</v>
      </c>
      <c r="B31" s="8" t="s">
        <v>68</v>
      </c>
      <c r="C31" s="4" t="s">
        <v>30</v>
      </c>
      <c r="D31" s="10" t="s">
        <v>131</v>
      </c>
      <c r="E31" s="13">
        <v>1862.89</v>
      </c>
      <c r="F31" s="13">
        <v>186.29</v>
      </c>
      <c r="G31" s="13"/>
      <c r="H31" s="13"/>
      <c r="I31" s="13">
        <v>630</v>
      </c>
      <c r="J31" s="13"/>
      <c r="K31" s="13"/>
      <c r="L31" s="16"/>
      <c r="M31" s="16">
        <v>-96.87</v>
      </c>
      <c r="N31" s="16"/>
      <c r="O31" s="16"/>
      <c r="P31" s="16"/>
      <c r="Q31" s="16"/>
      <c r="R31" s="16"/>
      <c r="S31" s="16">
        <v>-200</v>
      </c>
      <c r="T31" s="16"/>
      <c r="U31" s="16"/>
      <c r="V31" s="16"/>
      <c r="W31" s="16"/>
      <c r="X31" s="13"/>
      <c r="Y31" s="16">
        <v>-168.74</v>
      </c>
      <c r="Z31" s="16">
        <v>0</v>
      </c>
      <c r="AA31" s="16">
        <f>SUM(S31,M31)</f>
        <v>-296.87</v>
      </c>
      <c r="AB31" s="13">
        <v>2213.5700000000002</v>
      </c>
    </row>
    <row r="32" spans="1:28" ht="16.2" customHeight="1">
      <c r="A32" s="6">
        <v>221</v>
      </c>
      <c r="B32" s="8" t="s">
        <v>69</v>
      </c>
      <c r="C32" s="4" t="s">
        <v>37</v>
      </c>
      <c r="D32" s="10" t="s">
        <v>131</v>
      </c>
      <c r="E32" s="13">
        <v>143.91999999999999</v>
      </c>
      <c r="F32" s="13"/>
      <c r="G32" s="13">
        <v>3074.87</v>
      </c>
      <c r="H32" s="13">
        <v>1024.96</v>
      </c>
      <c r="I32" s="13">
        <v>630</v>
      </c>
      <c r="J32" s="13">
        <v>33.74</v>
      </c>
      <c r="K32" s="13"/>
      <c r="L32" s="16">
        <v>-3408.94</v>
      </c>
      <c r="M32" s="16"/>
      <c r="N32" s="16">
        <v>-21.59</v>
      </c>
      <c r="O32" s="16"/>
      <c r="P32" s="16"/>
      <c r="Q32" s="16"/>
      <c r="R32" s="16">
        <v>-216.28</v>
      </c>
      <c r="S32" s="16"/>
      <c r="T32" s="16"/>
      <c r="U32" s="16">
        <v>-598</v>
      </c>
      <c r="V32" s="16"/>
      <c r="W32" s="16">
        <v>-21.91</v>
      </c>
      <c r="X32" s="13"/>
      <c r="Y32" s="16">
        <v>-457.78</v>
      </c>
      <c r="Z32" s="16">
        <v>0</v>
      </c>
      <c r="AA32" s="16">
        <f>SUM(W32,U32,R32,N32,L32)</f>
        <v>-4266.72</v>
      </c>
      <c r="AB32" s="13">
        <v>182.99</v>
      </c>
    </row>
    <row r="33" spans="1:28" ht="16.2" customHeight="1">
      <c r="A33" s="6">
        <v>213</v>
      </c>
      <c r="B33" s="8" t="s">
        <v>70</v>
      </c>
      <c r="C33" s="4" t="s">
        <v>26</v>
      </c>
      <c r="D33" s="10" t="s">
        <v>135</v>
      </c>
      <c r="E33" s="13">
        <v>2380.11</v>
      </c>
      <c r="F33" s="13">
        <v>476.02</v>
      </c>
      <c r="G33" s="13"/>
      <c r="H33" s="13"/>
      <c r="I33" s="13">
        <v>630</v>
      </c>
      <c r="J33" s="13"/>
      <c r="K33" s="13">
        <v>401.36</v>
      </c>
      <c r="L33" s="16"/>
      <c r="M33" s="16"/>
      <c r="N33" s="16"/>
      <c r="O33" s="16"/>
      <c r="P33" s="16"/>
      <c r="Q33" s="16">
        <v>-30.8</v>
      </c>
      <c r="R33" s="16"/>
      <c r="S33" s="16"/>
      <c r="T33" s="16"/>
      <c r="U33" s="16">
        <v>-738.28</v>
      </c>
      <c r="V33" s="16"/>
      <c r="W33" s="16"/>
      <c r="X33" s="13"/>
      <c r="Y33" s="16">
        <v>-314.98</v>
      </c>
      <c r="Z33" s="16">
        <v>-49.45</v>
      </c>
      <c r="AA33" s="16">
        <f>SUM(U33,Q33)</f>
        <v>-769.07999999999993</v>
      </c>
      <c r="AB33" s="13">
        <v>2753.98</v>
      </c>
    </row>
    <row r="34" spans="1:28" ht="16.2" customHeight="1">
      <c r="A34" s="6">
        <v>265</v>
      </c>
      <c r="B34" s="8" t="s">
        <v>71</v>
      </c>
      <c r="C34" s="4" t="s">
        <v>46</v>
      </c>
      <c r="D34" s="10" t="s">
        <v>136</v>
      </c>
      <c r="E34" s="13">
        <v>2463.1799999999998</v>
      </c>
      <c r="F34" s="13">
        <v>98.53</v>
      </c>
      <c r="G34" s="13"/>
      <c r="H34" s="13"/>
      <c r="I34" s="13">
        <v>630</v>
      </c>
      <c r="J34" s="13"/>
      <c r="K34" s="13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3"/>
      <c r="Y34" s="16">
        <v>-229.03</v>
      </c>
      <c r="Z34" s="16">
        <v>-32.15</v>
      </c>
      <c r="AA34" s="16">
        <f>SUM(R34)</f>
        <v>0</v>
      </c>
      <c r="AB34" s="13">
        <v>2930.53</v>
      </c>
    </row>
    <row r="35" spans="1:28" ht="16.2" customHeight="1">
      <c r="A35" s="6">
        <v>224</v>
      </c>
      <c r="B35" s="8" t="s">
        <v>72</v>
      </c>
      <c r="C35" s="4" t="s">
        <v>39</v>
      </c>
      <c r="D35" s="11" t="s">
        <v>134</v>
      </c>
      <c r="E35" s="13">
        <v>2043.09</v>
      </c>
      <c r="F35" s="13">
        <v>367.76</v>
      </c>
      <c r="G35" s="13"/>
      <c r="H35" s="13"/>
      <c r="I35" s="13">
        <v>630</v>
      </c>
      <c r="J35" s="13"/>
      <c r="K35" s="13">
        <v>401.36</v>
      </c>
      <c r="L35" s="16"/>
      <c r="M35" s="16"/>
      <c r="N35" s="16">
        <v>-19.46</v>
      </c>
      <c r="O35" s="16"/>
      <c r="P35" s="16"/>
      <c r="Q35" s="16"/>
      <c r="R35" s="16"/>
      <c r="S35" s="16"/>
      <c r="T35" s="16"/>
      <c r="U35" s="16">
        <v>-570.9</v>
      </c>
      <c r="V35" s="16">
        <v>-375.86</v>
      </c>
      <c r="W35" s="16"/>
      <c r="X35" s="13"/>
      <c r="Y35" s="16">
        <v>-259.08999999999997</v>
      </c>
      <c r="Z35" s="16">
        <v>-34.46</v>
      </c>
      <c r="AA35" s="16">
        <f>SUM(V35,U35,N35)</f>
        <v>-966.22</v>
      </c>
      <c r="AB35" s="13">
        <v>2182.44</v>
      </c>
    </row>
    <row r="36" spans="1:28" ht="16.2" customHeight="1">
      <c r="A36" s="6">
        <v>243</v>
      </c>
      <c r="B36" s="8" t="s">
        <v>73</v>
      </c>
      <c r="C36" s="4" t="s">
        <v>74</v>
      </c>
      <c r="D36" s="10" t="s">
        <v>131</v>
      </c>
      <c r="E36" s="13">
        <v>4749.42</v>
      </c>
      <c r="F36" s="13">
        <v>664.92</v>
      </c>
      <c r="G36" s="13"/>
      <c r="H36" s="13"/>
      <c r="I36" s="13">
        <v>630</v>
      </c>
      <c r="J36" s="13">
        <v>1388.5</v>
      </c>
      <c r="K36" s="13">
        <v>1004.69</v>
      </c>
      <c r="L36" s="16"/>
      <c r="M36" s="16"/>
      <c r="N36" s="16"/>
      <c r="O36" s="16"/>
      <c r="P36" s="16"/>
      <c r="Q36" s="16">
        <v>-30.8</v>
      </c>
      <c r="R36" s="16"/>
      <c r="S36" s="16"/>
      <c r="T36" s="16"/>
      <c r="U36" s="16"/>
      <c r="V36" s="16">
        <v>-1181.77</v>
      </c>
      <c r="W36" s="16"/>
      <c r="X36" s="13"/>
      <c r="Y36" s="16">
        <v>-713.08</v>
      </c>
      <c r="Z36" s="16">
        <v>-925.2</v>
      </c>
      <c r="AA36" s="16">
        <f>SUM(V36,Q36)</f>
        <v>-1212.57</v>
      </c>
      <c r="AB36" s="13">
        <v>5586.68</v>
      </c>
    </row>
    <row r="37" spans="1:28" ht="16.2" customHeight="1">
      <c r="A37" s="6">
        <v>152</v>
      </c>
      <c r="B37" s="8" t="s">
        <v>75</v>
      </c>
      <c r="C37" s="4" t="s">
        <v>26</v>
      </c>
      <c r="D37" s="10" t="s">
        <v>131</v>
      </c>
      <c r="E37" s="13">
        <v>2755.27</v>
      </c>
      <c r="F37" s="13">
        <v>1432.74</v>
      </c>
      <c r="G37" s="13"/>
      <c r="H37" s="13"/>
      <c r="I37" s="13">
        <v>630</v>
      </c>
      <c r="J37" s="13">
        <v>904.27</v>
      </c>
      <c r="K37" s="13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3"/>
      <c r="Y37" s="16">
        <v>-571.85</v>
      </c>
      <c r="Z37" s="16">
        <v>-380.97</v>
      </c>
      <c r="AA37" s="16">
        <f>SUM(S37)</f>
        <v>0</v>
      </c>
      <c r="AB37" s="13">
        <v>4769.46</v>
      </c>
    </row>
    <row r="38" spans="1:28" ht="16.2" customHeight="1">
      <c r="A38" s="6">
        <v>109</v>
      </c>
      <c r="B38" s="8" t="s">
        <v>76</v>
      </c>
      <c r="C38" s="4" t="s">
        <v>77</v>
      </c>
      <c r="D38" s="10" t="s">
        <v>131</v>
      </c>
      <c r="E38" s="13">
        <v>6069.53</v>
      </c>
      <c r="F38" s="13">
        <v>3763.11</v>
      </c>
      <c r="G38" s="13"/>
      <c r="H38" s="13"/>
      <c r="I38" s="13">
        <v>630</v>
      </c>
      <c r="J38" s="13">
        <v>1674.49</v>
      </c>
      <c r="K38" s="13"/>
      <c r="L38" s="16"/>
      <c r="M38" s="16"/>
      <c r="N38" s="16"/>
      <c r="O38" s="16">
        <v>-462.61</v>
      </c>
      <c r="P38" s="16"/>
      <c r="Q38" s="16">
        <v>-30.8</v>
      </c>
      <c r="R38" s="16"/>
      <c r="S38" s="16"/>
      <c r="T38" s="16"/>
      <c r="U38" s="16">
        <v>-2143.7600000000002</v>
      </c>
      <c r="V38" s="16"/>
      <c r="W38" s="16"/>
      <c r="X38" s="13"/>
      <c r="Y38" s="16">
        <v>-713.08</v>
      </c>
      <c r="Z38" s="16">
        <v>-2099</v>
      </c>
      <c r="AA38" s="16">
        <f>SUM(U38,Q38,O38)</f>
        <v>-2637.1700000000005</v>
      </c>
      <c r="AB38" s="13">
        <v>6687.88</v>
      </c>
    </row>
    <row r="39" spans="1:28" ht="16.2" customHeight="1">
      <c r="A39" s="6">
        <v>202</v>
      </c>
      <c r="B39" s="8" t="s">
        <v>78</v>
      </c>
      <c r="C39" s="4" t="s">
        <v>37</v>
      </c>
      <c r="D39" s="10" t="s">
        <v>131</v>
      </c>
      <c r="E39" s="13">
        <v>2380.11</v>
      </c>
      <c r="F39" s="13">
        <v>571.23</v>
      </c>
      <c r="G39" s="13"/>
      <c r="H39" s="13"/>
      <c r="I39" s="13">
        <v>630</v>
      </c>
      <c r="J39" s="13">
        <v>506.11</v>
      </c>
      <c r="K39" s="13"/>
      <c r="L39" s="16"/>
      <c r="M39" s="16"/>
      <c r="N39" s="16"/>
      <c r="O39" s="16"/>
      <c r="P39" s="16"/>
      <c r="Q39" s="16"/>
      <c r="R39" s="16"/>
      <c r="S39" s="16"/>
      <c r="T39" s="16"/>
      <c r="U39" s="16">
        <v>-692.08</v>
      </c>
      <c r="V39" s="16"/>
      <c r="W39" s="16"/>
      <c r="X39" s="13"/>
      <c r="Y39" s="16">
        <v>-342.97</v>
      </c>
      <c r="Z39" s="16">
        <v>-83.93</v>
      </c>
      <c r="AA39" s="16">
        <f>SUM(U39)</f>
        <v>-692.08</v>
      </c>
      <c r="AB39" s="13">
        <v>2968.47</v>
      </c>
    </row>
    <row r="40" spans="1:28" ht="16.2" customHeight="1">
      <c r="A40" s="6">
        <v>228</v>
      </c>
      <c r="B40" s="8" t="s">
        <v>79</v>
      </c>
      <c r="C40" s="4" t="s">
        <v>63</v>
      </c>
      <c r="D40" s="10" t="s">
        <v>137</v>
      </c>
      <c r="E40" s="13">
        <v>2043.09</v>
      </c>
      <c r="F40" s="13">
        <v>326.89</v>
      </c>
      <c r="G40" s="13"/>
      <c r="H40" s="13"/>
      <c r="I40" s="13">
        <v>630</v>
      </c>
      <c r="J40" s="13">
        <v>506.11</v>
      </c>
      <c r="K40" s="13"/>
      <c r="L40" s="16"/>
      <c r="M40" s="16"/>
      <c r="N40" s="16"/>
      <c r="O40" s="16">
        <v>-374.02</v>
      </c>
      <c r="P40" s="16"/>
      <c r="Q40" s="16"/>
      <c r="R40" s="16"/>
      <c r="S40" s="16"/>
      <c r="T40" s="16"/>
      <c r="U40" s="16"/>
      <c r="V40" s="16"/>
      <c r="W40" s="16"/>
      <c r="X40" s="13"/>
      <c r="Y40" s="16">
        <v>-266.75</v>
      </c>
      <c r="Z40" s="16">
        <v>-38.68</v>
      </c>
      <c r="AA40" s="16">
        <f>SUM(O40)</f>
        <v>-374.02</v>
      </c>
      <c r="AB40" s="13">
        <v>2826.64</v>
      </c>
    </row>
    <row r="41" spans="1:28" ht="16.2" customHeight="1">
      <c r="A41" s="6">
        <v>163</v>
      </c>
      <c r="B41" s="8" t="s">
        <v>80</v>
      </c>
      <c r="C41" s="4" t="s">
        <v>49</v>
      </c>
      <c r="D41" s="10" t="s">
        <v>138</v>
      </c>
      <c r="E41" s="13">
        <v>9627.75</v>
      </c>
      <c r="F41" s="13">
        <v>4621.32</v>
      </c>
      <c r="G41" s="13"/>
      <c r="H41" s="13"/>
      <c r="I41" s="13">
        <v>630</v>
      </c>
      <c r="J41" s="13"/>
      <c r="K41" s="13">
        <v>401.36</v>
      </c>
      <c r="L41" s="16"/>
      <c r="M41" s="16"/>
      <c r="N41" s="16">
        <v>-91.69</v>
      </c>
      <c r="O41" s="16">
        <v>-2528.83</v>
      </c>
      <c r="P41" s="16"/>
      <c r="Q41" s="16"/>
      <c r="R41" s="16"/>
      <c r="S41" s="16"/>
      <c r="T41" s="16"/>
      <c r="U41" s="16"/>
      <c r="V41" s="16"/>
      <c r="W41" s="16"/>
      <c r="X41" s="13"/>
      <c r="Y41" s="16">
        <v>-713.08</v>
      </c>
      <c r="Z41" s="16">
        <v>-2859.14</v>
      </c>
      <c r="AA41" s="16">
        <f>SUM(O41,N41)</f>
        <v>-2620.52</v>
      </c>
      <c r="AB41" s="13">
        <v>9087.69</v>
      </c>
    </row>
    <row r="42" spans="1:28" ht="16.2" customHeight="1">
      <c r="A42" s="6">
        <v>100</v>
      </c>
      <c r="B42" s="8" t="s">
        <v>81</v>
      </c>
      <c r="C42" s="4" t="s">
        <v>37</v>
      </c>
      <c r="D42" s="10" t="s">
        <v>131</v>
      </c>
      <c r="E42" s="13">
        <v>2893.04</v>
      </c>
      <c r="F42" s="13">
        <v>1851.55</v>
      </c>
      <c r="G42" s="13"/>
      <c r="H42" s="13"/>
      <c r="I42" s="13">
        <v>630</v>
      </c>
      <c r="J42" s="13">
        <v>855.68</v>
      </c>
      <c r="K42" s="13"/>
      <c r="L42" s="16"/>
      <c r="M42" s="16"/>
      <c r="N42" s="16"/>
      <c r="O42" s="16">
        <v>-462.61</v>
      </c>
      <c r="P42" s="16"/>
      <c r="Q42" s="16"/>
      <c r="R42" s="16"/>
      <c r="S42" s="16"/>
      <c r="T42" s="16"/>
      <c r="U42" s="16"/>
      <c r="V42" s="16"/>
      <c r="W42" s="16"/>
      <c r="X42" s="13"/>
      <c r="Y42" s="16">
        <v>-642.97</v>
      </c>
      <c r="Z42" s="16">
        <v>-493.9</v>
      </c>
      <c r="AA42" s="16">
        <f>SUM(O42)</f>
        <v>-462.61</v>
      </c>
      <c r="AB42" s="13">
        <v>4630.79</v>
      </c>
    </row>
    <row r="43" spans="1:28" ht="16.2" customHeight="1">
      <c r="A43" s="6">
        <v>181</v>
      </c>
      <c r="B43" s="8" t="s">
        <v>82</v>
      </c>
      <c r="C43" s="4" t="s">
        <v>28</v>
      </c>
      <c r="D43" s="10" t="s">
        <v>131</v>
      </c>
      <c r="E43" s="13">
        <v>2499.12</v>
      </c>
      <c r="F43" s="13">
        <v>999.65</v>
      </c>
      <c r="G43" s="13"/>
      <c r="H43" s="13"/>
      <c r="I43" s="13">
        <v>630</v>
      </c>
      <c r="J43" s="13">
        <v>843.77</v>
      </c>
      <c r="K43" s="13">
        <v>938.66</v>
      </c>
      <c r="L43" s="16"/>
      <c r="M43" s="16">
        <v>-129.94999999999999</v>
      </c>
      <c r="N43" s="16">
        <v>-23.8</v>
      </c>
      <c r="O43" s="16">
        <v>-393.54</v>
      </c>
      <c r="P43" s="16"/>
      <c r="Q43" s="16">
        <v>-30.8</v>
      </c>
      <c r="R43" s="16"/>
      <c r="S43" s="16">
        <v>-243.75</v>
      </c>
      <c r="T43" s="16"/>
      <c r="U43" s="16"/>
      <c r="V43" s="16">
        <v>-1458.1</v>
      </c>
      <c r="W43" s="16"/>
      <c r="X43" s="13"/>
      <c r="Y43" s="16">
        <v>-598.29999999999995</v>
      </c>
      <c r="Z43" s="16">
        <v>-374.86</v>
      </c>
      <c r="AA43" s="16">
        <f>SUM(V43,S43,Q43,O43,N43,M43)</f>
        <v>-2279.94</v>
      </c>
      <c r="AB43" s="13">
        <v>2658.1</v>
      </c>
    </row>
    <row r="44" spans="1:28" ht="16.2" customHeight="1">
      <c r="A44" s="6">
        <v>164</v>
      </c>
      <c r="B44" s="8" t="s">
        <v>83</v>
      </c>
      <c r="C44" s="4" t="s">
        <v>84</v>
      </c>
      <c r="D44" s="10" t="s">
        <v>131</v>
      </c>
      <c r="E44" s="13">
        <v>1778.15</v>
      </c>
      <c r="F44" s="13">
        <v>853.51</v>
      </c>
      <c r="G44" s="13"/>
      <c r="H44" s="13"/>
      <c r="I44" s="13">
        <v>630</v>
      </c>
      <c r="J44" s="13">
        <v>291.31</v>
      </c>
      <c r="K44" s="13"/>
      <c r="L44" s="16"/>
      <c r="M44" s="16">
        <v>-92.46</v>
      </c>
      <c r="N44" s="16"/>
      <c r="O44" s="16"/>
      <c r="P44" s="16"/>
      <c r="Q44" s="16">
        <v>-15.4</v>
      </c>
      <c r="R44" s="16"/>
      <c r="S44" s="16"/>
      <c r="T44" s="16"/>
      <c r="U44" s="16"/>
      <c r="V44" s="16"/>
      <c r="W44" s="16"/>
      <c r="X44" s="13"/>
      <c r="Y44" s="16">
        <v>-272.38</v>
      </c>
      <c r="Z44" s="16">
        <v>-55.99</v>
      </c>
      <c r="AA44" s="16">
        <f>SUM(Q44,M44)</f>
        <v>-107.86</v>
      </c>
      <c r="AB44" s="13">
        <v>3116.74</v>
      </c>
    </row>
    <row r="45" spans="1:28" ht="16.2" customHeight="1">
      <c r="A45" s="6">
        <v>171</v>
      </c>
      <c r="B45" s="8" t="s">
        <v>85</v>
      </c>
      <c r="C45" s="4" t="s">
        <v>37</v>
      </c>
      <c r="D45" s="10" t="s">
        <v>131</v>
      </c>
      <c r="E45" s="13">
        <v>2624.08</v>
      </c>
      <c r="F45" s="13">
        <v>1207.08</v>
      </c>
      <c r="G45" s="13"/>
      <c r="H45" s="13"/>
      <c r="I45" s="13">
        <v>630</v>
      </c>
      <c r="J45" s="13"/>
      <c r="K45" s="13"/>
      <c r="L45" s="16"/>
      <c r="M45" s="16"/>
      <c r="N45" s="16">
        <v>-24.99</v>
      </c>
      <c r="O45" s="16">
        <v>-1141</v>
      </c>
      <c r="P45" s="16">
        <v>-674.31</v>
      </c>
      <c r="Q45" s="16"/>
      <c r="R45" s="16"/>
      <c r="S45" s="16"/>
      <c r="T45" s="16"/>
      <c r="U45" s="16"/>
      <c r="V45" s="16">
        <v>-595.70000000000005</v>
      </c>
      <c r="W45" s="16"/>
      <c r="X45" s="13"/>
      <c r="Y45" s="16">
        <v>-395.29</v>
      </c>
      <c r="Z45" s="16">
        <v>-64.319999999999993</v>
      </c>
      <c r="AA45" s="16">
        <f>SUM(V45,P45,O45,N45)</f>
        <v>-2436</v>
      </c>
      <c r="AB45" s="13">
        <v>1565.55</v>
      </c>
    </row>
    <row r="46" spans="1:28" ht="16.2" customHeight="1">
      <c r="A46" s="6">
        <v>205</v>
      </c>
      <c r="B46" s="8" t="s">
        <v>86</v>
      </c>
      <c r="C46" s="4" t="s">
        <v>26</v>
      </c>
      <c r="D46" s="10" t="s">
        <v>137</v>
      </c>
      <c r="E46" s="13">
        <v>2380.11</v>
      </c>
      <c r="F46" s="13">
        <v>523.62</v>
      </c>
      <c r="G46" s="13"/>
      <c r="H46" s="13"/>
      <c r="I46" s="13">
        <v>630</v>
      </c>
      <c r="J46" s="13"/>
      <c r="K46" s="13"/>
      <c r="L46" s="16"/>
      <c r="M46" s="16"/>
      <c r="N46" s="16">
        <v>-22.67</v>
      </c>
      <c r="O46" s="16">
        <v>-15.4</v>
      </c>
      <c r="P46" s="16"/>
      <c r="Q46" s="16"/>
      <c r="R46" s="16"/>
      <c r="S46" s="16"/>
      <c r="T46" s="16"/>
      <c r="U46" s="16">
        <v>-563.6</v>
      </c>
      <c r="V46" s="16"/>
      <c r="W46" s="16"/>
      <c r="X46" s="13"/>
      <c r="Y46" s="16">
        <v>-270.07</v>
      </c>
      <c r="Z46" s="16">
        <v>-54.72</v>
      </c>
      <c r="AA46" s="16">
        <f>SUM(U46,O46,N46)</f>
        <v>-601.66999999999996</v>
      </c>
      <c r="AB46" s="13">
        <v>2607.27</v>
      </c>
    </row>
    <row r="47" spans="1:28" ht="16.2" customHeight="1">
      <c r="A47" s="6">
        <v>269</v>
      </c>
      <c r="B47" s="8" t="s">
        <v>87</v>
      </c>
      <c r="C47" s="4" t="s">
        <v>58</v>
      </c>
      <c r="D47" s="10" t="s">
        <v>131</v>
      </c>
      <c r="E47" s="13">
        <v>1108.05</v>
      </c>
      <c r="F47" s="13">
        <v>22.16</v>
      </c>
      <c r="G47" s="13"/>
      <c r="H47" s="13"/>
      <c r="I47" s="13">
        <v>630</v>
      </c>
      <c r="J47" s="13"/>
      <c r="K47" s="13"/>
      <c r="L47" s="16"/>
      <c r="M47" s="16">
        <v>-57.62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3"/>
      <c r="Y47" s="16">
        <v>-86.03</v>
      </c>
      <c r="Z47" s="16">
        <v>0</v>
      </c>
      <c r="AA47" s="16">
        <f>SUM(M47)</f>
        <v>-57.62</v>
      </c>
      <c r="AB47" s="13">
        <v>1616.56</v>
      </c>
    </row>
    <row r="48" spans="1:28" ht="16.2" customHeight="1">
      <c r="A48" s="6">
        <v>176</v>
      </c>
      <c r="B48" s="8" t="s">
        <v>88</v>
      </c>
      <c r="C48" s="4" t="s">
        <v>84</v>
      </c>
      <c r="D48" s="10" t="s">
        <v>131</v>
      </c>
      <c r="E48" s="13">
        <v>1778.15</v>
      </c>
      <c r="F48" s="13">
        <v>782.39</v>
      </c>
      <c r="G48" s="13"/>
      <c r="H48" s="13"/>
      <c r="I48" s="13">
        <v>630</v>
      </c>
      <c r="J48" s="13">
        <v>291.31</v>
      </c>
      <c r="K48" s="13"/>
      <c r="L48" s="16"/>
      <c r="M48" s="16">
        <v>-92.46</v>
      </c>
      <c r="N48" s="16">
        <v>-16.93</v>
      </c>
      <c r="O48" s="16"/>
      <c r="P48" s="16"/>
      <c r="Q48" s="16">
        <v>-30.8</v>
      </c>
      <c r="R48" s="16"/>
      <c r="S48" s="16"/>
      <c r="T48" s="16"/>
      <c r="U48" s="16"/>
      <c r="V48" s="16"/>
      <c r="W48" s="16"/>
      <c r="X48" s="13"/>
      <c r="Y48" s="16">
        <v>-263.85000000000002</v>
      </c>
      <c r="Z48" s="16">
        <v>-51.3</v>
      </c>
      <c r="AA48" s="16">
        <f>SUM(Q48,N48,M48)</f>
        <v>-140.19</v>
      </c>
      <c r="AB48" s="13">
        <v>3026.51</v>
      </c>
    </row>
    <row r="49" spans="1:28" ht="16.2" customHeight="1">
      <c r="A49" s="6">
        <v>148</v>
      </c>
      <c r="B49" s="8" t="s">
        <v>89</v>
      </c>
      <c r="C49" s="4" t="s">
        <v>51</v>
      </c>
      <c r="D49" s="10" t="s">
        <v>131</v>
      </c>
      <c r="E49" s="13">
        <v>1422.89</v>
      </c>
      <c r="F49" s="13">
        <v>739.9</v>
      </c>
      <c r="G49" s="13"/>
      <c r="H49" s="13"/>
      <c r="I49" s="13">
        <v>630</v>
      </c>
      <c r="J49" s="13">
        <v>129.47</v>
      </c>
      <c r="K49" s="13"/>
      <c r="L49" s="16"/>
      <c r="M49" s="16">
        <v>-73.989999999999995</v>
      </c>
      <c r="N49" s="16"/>
      <c r="O49" s="16"/>
      <c r="P49" s="16"/>
      <c r="Q49" s="16"/>
      <c r="R49" s="16"/>
      <c r="S49" s="16">
        <v>-75</v>
      </c>
      <c r="T49" s="16"/>
      <c r="U49" s="16"/>
      <c r="V49" s="16"/>
      <c r="W49" s="16"/>
      <c r="X49" s="13"/>
      <c r="Y49" s="16">
        <v>-196.69</v>
      </c>
      <c r="Z49" s="16">
        <v>-14.37</v>
      </c>
      <c r="AA49" s="16">
        <f>SUM(S49,M49)</f>
        <v>-148.99</v>
      </c>
      <c r="AB49" s="13">
        <v>2562.21</v>
      </c>
    </row>
    <row r="50" spans="1:28" ht="16.2" customHeight="1">
      <c r="A50" s="6">
        <v>239</v>
      </c>
      <c r="B50" s="8" t="s">
        <v>90</v>
      </c>
      <c r="C50" s="4" t="s">
        <v>44</v>
      </c>
      <c r="D50" s="10" t="s">
        <v>131</v>
      </c>
      <c r="E50" s="13">
        <v>1379.92</v>
      </c>
      <c r="F50" s="13">
        <v>220.79</v>
      </c>
      <c r="G50" s="13"/>
      <c r="H50" s="13"/>
      <c r="I50" s="13">
        <v>630</v>
      </c>
      <c r="J50" s="13"/>
      <c r="K50" s="13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3"/>
      <c r="Y50" s="16">
        <v>-128.38</v>
      </c>
      <c r="Z50" s="16">
        <v>0</v>
      </c>
      <c r="AA50" s="16">
        <f>SUM(U50)</f>
        <v>0</v>
      </c>
      <c r="AB50" s="13">
        <v>2102.33</v>
      </c>
    </row>
    <row r="51" spans="1:28" ht="16.2" customHeight="1">
      <c r="A51" s="6">
        <v>44</v>
      </c>
      <c r="B51" s="8" t="s">
        <v>91</v>
      </c>
      <c r="C51" s="4" t="s">
        <v>37</v>
      </c>
      <c r="D51" s="10" t="s">
        <v>138</v>
      </c>
      <c r="E51" s="13">
        <v>2893.04</v>
      </c>
      <c r="F51" s="13">
        <v>2314.4299999999998</v>
      </c>
      <c r="G51" s="13"/>
      <c r="H51" s="13"/>
      <c r="I51" s="13">
        <v>630</v>
      </c>
      <c r="J51" s="13">
        <v>506.11</v>
      </c>
      <c r="K51" s="13"/>
      <c r="L51" s="16"/>
      <c r="M51" s="16"/>
      <c r="N51" s="16">
        <v>-27.55</v>
      </c>
      <c r="O51" s="16">
        <v>-55.54</v>
      </c>
      <c r="P51" s="16"/>
      <c r="Q51" s="16"/>
      <c r="R51" s="16"/>
      <c r="S51" s="16"/>
      <c r="T51" s="16"/>
      <c r="U51" s="16"/>
      <c r="V51" s="16">
        <v>-1218.8900000000001</v>
      </c>
      <c r="W51" s="16"/>
      <c r="X51" s="13"/>
      <c r="Y51" s="16">
        <v>-658.83</v>
      </c>
      <c r="Z51" s="16">
        <v>-416.42</v>
      </c>
      <c r="AA51" s="16">
        <f>SUM(V51,O51,N51)</f>
        <v>-1301.98</v>
      </c>
      <c r="AB51" s="13">
        <v>3966.35</v>
      </c>
    </row>
    <row r="52" spans="1:28" ht="16.2" customHeight="1">
      <c r="A52" s="6">
        <v>244</v>
      </c>
      <c r="B52" s="8" t="s">
        <v>92</v>
      </c>
      <c r="C52" s="4" t="s">
        <v>49</v>
      </c>
      <c r="D52" s="10" t="s">
        <v>131</v>
      </c>
      <c r="E52" s="13">
        <v>528.04999999999995</v>
      </c>
      <c r="F52" s="13">
        <v>73.930000000000007</v>
      </c>
      <c r="G52" s="13">
        <v>9165.1299999999992</v>
      </c>
      <c r="H52" s="13">
        <v>3055.04</v>
      </c>
      <c r="I52" s="13">
        <v>630</v>
      </c>
      <c r="J52" s="13"/>
      <c r="K52" s="13"/>
      <c r="L52" s="16">
        <v>-8899.61</v>
      </c>
      <c r="M52" s="16"/>
      <c r="N52" s="16">
        <v>-79.209999999999994</v>
      </c>
      <c r="O52" s="16">
        <v>-120.12</v>
      </c>
      <c r="P52" s="16"/>
      <c r="Q52" s="16"/>
      <c r="R52" s="16">
        <v>-2410.9699999999998</v>
      </c>
      <c r="S52" s="16"/>
      <c r="T52" s="16"/>
      <c r="U52" s="16"/>
      <c r="V52" s="16">
        <v>-1004.18</v>
      </c>
      <c r="W52" s="16">
        <v>-196.51</v>
      </c>
      <c r="X52" s="13"/>
      <c r="Y52" s="16">
        <v>-713.08</v>
      </c>
      <c r="Z52" s="16">
        <v>0</v>
      </c>
      <c r="AA52" s="16">
        <f>SUM(W52,V52,R52,O52,N52,L52)</f>
        <v>-12710.6</v>
      </c>
      <c r="AB52" s="13">
        <v>28.47</v>
      </c>
    </row>
    <row r="53" spans="1:28" ht="16.2" customHeight="1">
      <c r="A53" s="6">
        <v>172</v>
      </c>
      <c r="B53" s="8" t="s">
        <v>93</v>
      </c>
      <c r="C53" s="4" t="s">
        <v>37</v>
      </c>
      <c r="D53" s="10" t="s">
        <v>131</v>
      </c>
      <c r="E53" s="13">
        <v>2624.08</v>
      </c>
      <c r="F53" s="13">
        <v>1207.08</v>
      </c>
      <c r="G53" s="13"/>
      <c r="H53" s="13"/>
      <c r="I53" s="13">
        <v>630</v>
      </c>
      <c r="J53" s="13">
        <v>855.68</v>
      </c>
      <c r="K53" s="13"/>
      <c r="L53" s="16"/>
      <c r="M53" s="16">
        <v>-136.44999999999999</v>
      </c>
      <c r="N53" s="16">
        <v>-24.99</v>
      </c>
      <c r="O53" s="16">
        <v>-37.07</v>
      </c>
      <c r="P53" s="16">
        <v>-810.15</v>
      </c>
      <c r="Q53" s="16"/>
      <c r="R53" s="16"/>
      <c r="S53" s="16"/>
      <c r="T53" s="16"/>
      <c r="U53" s="16"/>
      <c r="V53" s="16"/>
      <c r="W53" s="16"/>
      <c r="X53" s="13"/>
      <c r="Y53" s="16">
        <v>-515.09</v>
      </c>
      <c r="Z53" s="16">
        <v>-121</v>
      </c>
      <c r="AA53" s="16">
        <f>SUM(P53,O53,N53,M53)</f>
        <v>-1008.6600000000001</v>
      </c>
      <c r="AB53" s="13">
        <v>3672.09</v>
      </c>
    </row>
    <row r="54" spans="1:28" ht="16.2" customHeight="1">
      <c r="A54" s="6">
        <v>136</v>
      </c>
      <c r="B54" s="8" t="s">
        <v>94</v>
      </c>
      <c r="C54" s="4" t="s">
        <v>84</v>
      </c>
      <c r="D54" s="10" t="s">
        <v>131</v>
      </c>
      <c r="E54" s="13">
        <v>1867.06</v>
      </c>
      <c r="F54" s="13">
        <v>1008.21</v>
      </c>
      <c r="G54" s="13"/>
      <c r="H54" s="13"/>
      <c r="I54" s="13">
        <v>630</v>
      </c>
      <c r="J54" s="13">
        <v>482.1</v>
      </c>
      <c r="K54" s="13"/>
      <c r="L54" s="16"/>
      <c r="M54" s="16">
        <v>-97.09</v>
      </c>
      <c r="N54" s="16"/>
      <c r="O54" s="16"/>
      <c r="P54" s="16"/>
      <c r="Q54" s="16"/>
      <c r="R54" s="16"/>
      <c r="S54" s="16">
        <v>-100</v>
      </c>
      <c r="T54" s="16"/>
      <c r="U54" s="16"/>
      <c r="V54" s="16">
        <v>-297.49</v>
      </c>
      <c r="W54" s="16"/>
      <c r="X54" s="13"/>
      <c r="Y54" s="16">
        <v>-328.96</v>
      </c>
      <c r="Z54" s="16">
        <v>-41.67</v>
      </c>
      <c r="AA54" s="16">
        <f>SUM(V54,S54,M54)</f>
        <v>-494.58000000000004</v>
      </c>
      <c r="AB54" s="13">
        <v>3122.16</v>
      </c>
    </row>
    <row r="55" spans="1:28" ht="16.2" customHeight="1">
      <c r="A55" s="6">
        <v>242</v>
      </c>
      <c r="B55" s="8" t="s">
        <v>95</v>
      </c>
      <c r="C55" s="4" t="s">
        <v>96</v>
      </c>
      <c r="D55" s="10" t="s">
        <v>131</v>
      </c>
      <c r="E55" s="13">
        <v>3885.89</v>
      </c>
      <c r="F55" s="13">
        <v>544.02</v>
      </c>
      <c r="G55" s="13"/>
      <c r="H55" s="13"/>
      <c r="I55" s="13">
        <v>630</v>
      </c>
      <c r="J55" s="13">
        <v>1300</v>
      </c>
      <c r="K55" s="13">
        <v>1265.6400000000001</v>
      </c>
      <c r="L55" s="16"/>
      <c r="M55" s="16"/>
      <c r="N55" s="16"/>
      <c r="O55" s="16"/>
      <c r="P55" s="16"/>
      <c r="Q55" s="16">
        <v>-46.2</v>
      </c>
      <c r="R55" s="16"/>
      <c r="S55" s="16">
        <v>-188.77</v>
      </c>
      <c r="T55" s="16"/>
      <c r="U55" s="16"/>
      <c r="V55" s="16">
        <v>-815.42</v>
      </c>
      <c r="W55" s="16"/>
      <c r="X55" s="13"/>
      <c r="Y55" s="16">
        <v>-713.08</v>
      </c>
      <c r="Z55" s="16">
        <v>-858.32</v>
      </c>
      <c r="AA55" s="16">
        <f>SUM(V55,S55,Q55)</f>
        <v>-1050.3899999999999</v>
      </c>
      <c r="AB55" s="13">
        <v>5003.76</v>
      </c>
    </row>
    <row r="56" spans="1:28" ht="16.2" customHeight="1">
      <c r="A56" s="6">
        <v>142</v>
      </c>
      <c r="B56" s="8" t="s">
        <v>97</v>
      </c>
      <c r="C56" s="4" t="s">
        <v>49</v>
      </c>
      <c r="D56" s="10" t="s">
        <v>131</v>
      </c>
      <c r="E56" s="13">
        <v>9627.75</v>
      </c>
      <c r="F56" s="13">
        <v>5198.99</v>
      </c>
      <c r="G56" s="13"/>
      <c r="H56" s="13"/>
      <c r="I56" s="13">
        <v>630</v>
      </c>
      <c r="J56" s="13"/>
      <c r="K56" s="13">
        <v>938.66</v>
      </c>
      <c r="L56" s="16"/>
      <c r="M56" s="16"/>
      <c r="N56" s="16">
        <v>-91.69</v>
      </c>
      <c r="O56" s="16">
        <v>-462.61</v>
      </c>
      <c r="P56" s="16"/>
      <c r="Q56" s="16"/>
      <c r="R56" s="16"/>
      <c r="S56" s="16"/>
      <c r="T56" s="16"/>
      <c r="U56" s="16"/>
      <c r="V56" s="16"/>
      <c r="W56" s="16"/>
      <c r="X56" s="13"/>
      <c r="Y56" s="16">
        <v>-713.08</v>
      </c>
      <c r="Z56" s="16">
        <v>-3270.03</v>
      </c>
      <c r="AA56" s="16">
        <f>SUM(O56,N56)</f>
        <v>-554.29999999999995</v>
      </c>
      <c r="AB56" s="13">
        <v>11857.99</v>
      </c>
    </row>
    <row r="57" spans="1:28" ht="16.2" customHeight="1">
      <c r="A57" s="6">
        <v>117</v>
      </c>
      <c r="B57" s="8" t="s">
        <v>98</v>
      </c>
      <c r="C57" s="4" t="s">
        <v>26</v>
      </c>
      <c r="D57" s="10" t="s">
        <v>131</v>
      </c>
      <c r="E57" s="13">
        <v>3420.84</v>
      </c>
      <c r="F57" s="13">
        <v>1984.09</v>
      </c>
      <c r="G57" s="13"/>
      <c r="H57" s="13"/>
      <c r="I57" s="13">
        <v>630</v>
      </c>
      <c r="J57" s="13">
        <v>649.57000000000005</v>
      </c>
      <c r="K57" s="13"/>
      <c r="L57" s="16"/>
      <c r="M57" s="16">
        <v>-88.2</v>
      </c>
      <c r="N57" s="16"/>
      <c r="O57" s="16">
        <v>-1557.19</v>
      </c>
      <c r="P57" s="16"/>
      <c r="Q57" s="16"/>
      <c r="R57" s="16"/>
      <c r="S57" s="16"/>
      <c r="T57" s="16"/>
      <c r="U57" s="16"/>
      <c r="V57" s="16"/>
      <c r="W57" s="16"/>
      <c r="X57" s="13"/>
      <c r="Y57" s="16">
        <v>-706.56</v>
      </c>
      <c r="Z57" s="16">
        <v>-549.19000000000005</v>
      </c>
      <c r="AA57" s="16">
        <f>SUM(O57,M57)</f>
        <v>-1645.39</v>
      </c>
      <c r="AB57" s="13">
        <v>3783.36</v>
      </c>
    </row>
    <row r="58" spans="1:28" ht="16.2" customHeight="1">
      <c r="A58" s="6">
        <v>263</v>
      </c>
      <c r="B58" s="8" t="s">
        <v>99</v>
      </c>
      <c r="C58" s="4" t="s">
        <v>58</v>
      </c>
      <c r="D58" s="10" t="s">
        <v>136</v>
      </c>
      <c r="E58" s="13">
        <v>1108.05</v>
      </c>
      <c r="F58" s="13">
        <v>66.48</v>
      </c>
      <c r="G58" s="13"/>
      <c r="H58" s="13"/>
      <c r="I58" s="13">
        <v>630</v>
      </c>
      <c r="J58" s="13"/>
      <c r="K58" s="13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3"/>
      <c r="Y58" s="16">
        <v>-90.02</v>
      </c>
      <c r="Z58" s="16">
        <v>0</v>
      </c>
      <c r="AA58" s="16">
        <f>SUM(R58)</f>
        <v>0</v>
      </c>
      <c r="AB58" s="13">
        <v>1714.51</v>
      </c>
    </row>
    <row r="59" spans="1:28" ht="16.2" customHeight="1">
      <c r="A59" s="6">
        <v>177</v>
      </c>
      <c r="B59" s="8" t="s">
        <v>100</v>
      </c>
      <c r="C59" s="4" t="s">
        <v>51</v>
      </c>
      <c r="D59" s="10" t="s">
        <v>131</v>
      </c>
      <c r="E59" s="13">
        <v>1355.13</v>
      </c>
      <c r="F59" s="13">
        <v>596.26</v>
      </c>
      <c r="G59" s="13"/>
      <c r="H59" s="13"/>
      <c r="I59" s="13">
        <v>630</v>
      </c>
      <c r="J59" s="13"/>
      <c r="K59" s="13"/>
      <c r="L59" s="16"/>
      <c r="M59" s="16">
        <v>-70.47</v>
      </c>
      <c r="N59" s="16"/>
      <c r="O59" s="16"/>
      <c r="P59" s="16"/>
      <c r="Q59" s="16">
        <v>-77</v>
      </c>
      <c r="R59" s="16"/>
      <c r="S59" s="16"/>
      <c r="T59" s="16"/>
      <c r="U59" s="16"/>
      <c r="V59" s="16">
        <v>-620.16</v>
      </c>
      <c r="W59" s="16"/>
      <c r="X59" s="13"/>
      <c r="Y59" s="16">
        <v>-159.94</v>
      </c>
      <c r="Z59" s="16">
        <v>0</v>
      </c>
      <c r="AA59" s="16">
        <f>SUM(V59,Q59,M59)</f>
        <v>-767.63</v>
      </c>
      <c r="AB59" s="13">
        <v>1653.82</v>
      </c>
    </row>
    <row r="60" spans="1:28" ht="16.2" customHeight="1">
      <c r="A60" s="6">
        <v>13</v>
      </c>
      <c r="B60" s="8" t="s">
        <v>101</v>
      </c>
      <c r="C60" s="4" t="s">
        <v>26</v>
      </c>
      <c r="D60" s="10" t="s">
        <v>137</v>
      </c>
      <c r="E60" s="13">
        <v>2876.53</v>
      </c>
      <c r="F60" s="13">
        <v>2531.35</v>
      </c>
      <c r="G60" s="13"/>
      <c r="H60" s="13"/>
      <c r="I60" s="13">
        <v>630</v>
      </c>
      <c r="J60" s="13"/>
      <c r="K60" s="13">
        <v>401.36</v>
      </c>
      <c r="L60" s="16"/>
      <c r="M60" s="16"/>
      <c r="N60" s="16"/>
      <c r="O60" s="16"/>
      <c r="P60" s="16"/>
      <c r="Q60" s="16"/>
      <c r="R60" s="16"/>
      <c r="S60" s="16"/>
      <c r="T60" s="16"/>
      <c r="U60" s="16">
        <v>-566.92999999999995</v>
      </c>
      <c r="V60" s="16">
        <v>-700.02</v>
      </c>
      <c r="W60" s="16"/>
      <c r="X60" s="13"/>
      <c r="Y60" s="16">
        <v>-672.22</v>
      </c>
      <c r="Z60" s="16">
        <v>-543.32000000000005</v>
      </c>
      <c r="AA60" s="16">
        <f>SUM(V60,U60)</f>
        <v>-1266.9499999999998</v>
      </c>
      <c r="AB60" s="13">
        <v>3956.75</v>
      </c>
    </row>
    <row r="61" spans="1:28" ht="16.2" customHeight="1">
      <c r="A61" s="6">
        <v>141</v>
      </c>
      <c r="B61" s="8" t="s">
        <v>102</v>
      </c>
      <c r="C61" s="4" t="s">
        <v>37</v>
      </c>
      <c r="D61" s="10" t="s">
        <v>131</v>
      </c>
      <c r="E61" s="13">
        <v>2755.27</v>
      </c>
      <c r="F61" s="13">
        <v>1487.85</v>
      </c>
      <c r="G61" s="13"/>
      <c r="H61" s="13"/>
      <c r="I61" s="13">
        <v>630</v>
      </c>
      <c r="J61" s="13">
        <v>951.76</v>
      </c>
      <c r="K61" s="13"/>
      <c r="L61" s="16"/>
      <c r="M61" s="16">
        <v>-143.27000000000001</v>
      </c>
      <c r="N61" s="16"/>
      <c r="O61" s="16">
        <v>-2609.6</v>
      </c>
      <c r="P61" s="16"/>
      <c r="Q61" s="16"/>
      <c r="R61" s="16"/>
      <c r="S61" s="16"/>
      <c r="T61" s="16"/>
      <c r="U61" s="16"/>
      <c r="V61" s="16"/>
      <c r="W61" s="16"/>
      <c r="X61" s="13"/>
      <c r="Y61" s="16">
        <v>-586.21</v>
      </c>
      <c r="Z61" s="16">
        <v>-400.82</v>
      </c>
      <c r="AA61" s="16">
        <f>SUM(O61,M61)</f>
        <v>-2752.87</v>
      </c>
      <c r="AB61" s="13">
        <v>2084.98</v>
      </c>
    </row>
    <row r="62" spans="1:28" ht="16.2" customHeight="1">
      <c r="A62" s="6">
        <v>156</v>
      </c>
      <c r="B62" s="8" t="s">
        <v>103</v>
      </c>
      <c r="C62" s="4" t="s">
        <v>26</v>
      </c>
      <c r="D62" s="10" t="s">
        <v>131</v>
      </c>
      <c r="E62" s="13">
        <v>2624.08</v>
      </c>
      <c r="F62" s="13">
        <v>1312.04</v>
      </c>
      <c r="G62" s="13"/>
      <c r="H62" s="13"/>
      <c r="I62" s="13">
        <v>630</v>
      </c>
      <c r="J62" s="13">
        <v>1070</v>
      </c>
      <c r="K62" s="13"/>
      <c r="L62" s="16"/>
      <c r="M62" s="16">
        <v>-136.44999999999999</v>
      </c>
      <c r="N62" s="16">
        <v>-26.24</v>
      </c>
      <c r="O62" s="16"/>
      <c r="P62" s="16"/>
      <c r="Q62" s="16"/>
      <c r="R62" s="16"/>
      <c r="S62" s="16"/>
      <c r="T62" s="16"/>
      <c r="U62" s="16"/>
      <c r="V62" s="16"/>
      <c r="W62" s="16"/>
      <c r="X62" s="13"/>
      <c r="Y62" s="16">
        <v>-559.79</v>
      </c>
      <c r="Z62" s="16">
        <v>-364.29</v>
      </c>
      <c r="AA62" s="16">
        <f>SUM(N62,M62)</f>
        <v>-162.69</v>
      </c>
      <c r="AB62" s="13">
        <v>4549.3500000000004</v>
      </c>
    </row>
    <row r="63" spans="1:28" ht="16.2" customHeight="1">
      <c r="A63" s="6">
        <v>235</v>
      </c>
      <c r="B63" s="8" t="s">
        <v>104</v>
      </c>
      <c r="C63" s="4" t="s">
        <v>34</v>
      </c>
      <c r="D63" s="10" t="s">
        <v>131</v>
      </c>
      <c r="E63" s="13">
        <v>3490.39</v>
      </c>
      <c r="F63" s="13">
        <v>558.46</v>
      </c>
      <c r="G63" s="13"/>
      <c r="H63" s="13"/>
      <c r="I63" s="13">
        <v>630</v>
      </c>
      <c r="J63" s="13"/>
      <c r="K63" s="13"/>
      <c r="L63" s="16"/>
      <c r="M63" s="16"/>
      <c r="N63" s="16"/>
      <c r="O63" s="16">
        <v>-462.61</v>
      </c>
      <c r="P63" s="16"/>
      <c r="Q63" s="16">
        <v>-15.4</v>
      </c>
      <c r="R63" s="16"/>
      <c r="S63" s="16"/>
      <c r="T63" s="16"/>
      <c r="U63" s="16"/>
      <c r="V63" s="16"/>
      <c r="W63" s="16"/>
      <c r="X63" s="13"/>
      <c r="Y63" s="16">
        <v>-425.77</v>
      </c>
      <c r="Z63" s="16">
        <v>-188.66</v>
      </c>
      <c r="AA63" s="16">
        <f>SUM(Q63,O63)</f>
        <v>-478.01</v>
      </c>
      <c r="AB63" s="13">
        <v>3586.41</v>
      </c>
    </row>
    <row r="64" spans="1:28" ht="16.2" customHeight="1">
      <c r="A64" s="6">
        <v>268</v>
      </c>
      <c r="B64" s="8" t="s">
        <v>105</v>
      </c>
      <c r="C64" s="4" t="s">
        <v>34</v>
      </c>
      <c r="D64" s="10" t="s">
        <v>131</v>
      </c>
      <c r="E64" s="13">
        <v>3490.39</v>
      </c>
      <c r="F64" s="13">
        <v>69.81</v>
      </c>
      <c r="G64" s="13"/>
      <c r="H64" s="13"/>
      <c r="I64" s="13">
        <v>630</v>
      </c>
      <c r="J64" s="13"/>
      <c r="K64" s="13"/>
      <c r="L64" s="16"/>
      <c r="M64" s="16"/>
      <c r="N64" s="16"/>
      <c r="O64" s="16">
        <v>-118.48</v>
      </c>
      <c r="P64" s="16"/>
      <c r="Q64" s="16"/>
      <c r="R64" s="16"/>
      <c r="S64" s="16"/>
      <c r="T64" s="16"/>
      <c r="U64" s="16"/>
      <c r="V64" s="16"/>
      <c r="W64" s="16"/>
      <c r="X64" s="13"/>
      <c r="Y64" s="16">
        <v>-357.36</v>
      </c>
      <c r="Z64" s="16">
        <v>-125.63</v>
      </c>
      <c r="AA64" s="16">
        <f>SUM(O64)</f>
        <v>-118.48</v>
      </c>
      <c r="AB64" s="13">
        <v>3588.73</v>
      </c>
    </row>
    <row r="65" spans="1:28" ht="16.2" customHeight="1">
      <c r="A65" s="6">
        <v>91</v>
      </c>
      <c r="B65" s="8" t="s">
        <v>106</v>
      </c>
      <c r="C65" s="4" t="s">
        <v>107</v>
      </c>
      <c r="D65" s="10" t="s">
        <v>132</v>
      </c>
      <c r="E65" s="13">
        <v>7960.94</v>
      </c>
      <c r="F65" s="13">
        <v>5413.44</v>
      </c>
      <c r="G65" s="13"/>
      <c r="H65" s="13"/>
      <c r="I65" s="13">
        <v>630</v>
      </c>
      <c r="J65" s="13">
        <v>843.91</v>
      </c>
      <c r="K65" s="13">
        <v>401.36</v>
      </c>
      <c r="L65" s="16"/>
      <c r="M65" s="16"/>
      <c r="N65" s="16">
        <v>-75.819999999999993</v>
      </c>
      <c r="O65" s="16">
        <v>-2066.2199999999998</v>
      </c>
      <c r="P65" s="16"/>
      <c r="Q65" s="16"/>
      <c r="R65" s="16"/>
      <c r="S65" s="16"/>
      <c r="T65" s="16"/>
      <c r="U65" s="16"/>
      <c r="V65" s="16"/>
      <c r="W65" s="16"/>
      <c r="X65" s="13"/>
      <c r="Y65" s="16">
        <v>-713.08</v>
      </c>
      <c r="Z65" s="16">
        <v>-2954.95</v>
      </c>
      <c r="AA65" s="16">
        <f>SUM(O65,N65)</f>
        <v>-2142.04</v>
      </c>
      <c r="AB65" s="13">
        <v>9439.58</v>
      </c>
    </row>
    <row r="66" spans="1:28" ht="16.2" customHeight="1">
      <c r="A66" s="6">
        <v>88</v>
      </c>
      <c r="B66" s="8" t="s">
        <v>108</v>
      </c>
      <c r="C66" s="4" t="s">
        <v>37</v>
      </c>
      <c r="D66" s="10" t="s">
        <v>131</v>
      </c>
      <c r="E66" s="13">
        <v>2893.04</v>
      </c>
      <c r="F66" s="13">
        <v>1967.27</v>
      </c>
      <c r="G66" s="13"/>
      <c r="H66" s="13"/>
      <c r="I66" s="13">
        <v>630</v>
      </c>
      <c r="J66" s="13">
        <v>1125.51</v>
      </c>
      <c r="K66" s="13"/>
      <c r="L66" s="16"/>
      <c r="M66" s="16"/>
      <c r="N66" s="16">
        <v>-27.55</v>
      </c>
      <c r="O66" s="16"/>
      <c r="P66" s="16"/>
      <c r="Q66" s="16"/>
      <c r="R66" s="16"/>
      <c r="S66" s="16">
        <v>-50</v>
      </c>
      <c r="T66" s="16">
        <v>-238.08</v>
      </c>
      <c r="U66" s="16"/>
      <c r="V66" s="16"/>
      <c r="W66" s="16"/>
      <c r="X66" s="13"/>
      <c r="Y66" s="16">
        <v>-696.94</v>
      </c>
      <c r="Z66" s="16">
        <v>-585.08000000000004</v>
      </c>
      <c r="AA66" s="16">
        <f>SUM(T66,S66,N66)</f>
        <v>-315.63000000000005</v>
      </c>
      <c r="AB66" s="13">
        <v>5018.17</v>
      </c>
    </row>
    <row r="67" spans="1:28" ht="16.2" customHeight="1">
      <c r="A67" s="6">
        <v>266</v>
      </c>
      <c r="B67" s="8" t="s">
        <v>109</v>
      </c>
      <c r="C67" s="4" t="s">
        <v>30</v>
      </c>
      <c r="D67" s="10" t="s">
        <v>131</v>
      </c>
      <c r="E67" s="13">
        <v>1862.89</v>
      </c>
      <c r="F67" s="13">
        <v>74.52</v>
      </c>
      <c r="G67" s="13"/>
      <c r="H67" s="13"/>
      <c r="I67" s="13">
        <v>630</v>
      </c>
      <c r="J67" s="13"/>
      <c r="K67" s="13"/>
      <c r="L67" s="16"/>
      <c r="M67" s="16">
        <v>-88.2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3"/>
      <c r="Y67" s="16">
        <v>-158.68</v>
      </c>
      <c r="Z67" s="16">
        <v>0</v>
      </c>
      <c r="AA67" s="16">
        <f>SUM(M67)</f>
        <v>-88.2</v>
      </c>
      <c r="AB67" s="13">
        <v>2320.5300000000002</v>
      </c>
    </row>
    <row r="68" spans="1:28" ht="16.2" customHeight="1">
      <c r="A68" s="6">
        <v>124</v>
      </c>
      <c r="B68" s="8" t="s">
        <v>110</v>
      </c>
      <c r="C68" s="4" t="s">
        <v>37</v>
      </c>
      <c r="D68" s="10" t="s">
        <v>137</v>
      </c>
      <c r="E68" s="13">
        <v>2755.27</v>
      </c>
      <c r="F68" s="13">
        <v>1542.95</v>
      </c>
      <c r="G68" s="13"/>
      <c r="H68" s="13"/>
      <c r="I68" s="13">
        <v>630</v>
      </c>
      <c r="J68" s="13">
        <v>506.11</v>
      </c>
      <c r="K68" s="13"/>
      <c r="L68" s="16"/>
      <c r="M68" s="16"/>
      <c r="N68" s="16"/>
      <c r="O68" s="16"/>
      <c r="P68" s="16"/>
      <c r="Q68" s="16"/>
      <c r="R68" s="16"/>
      <c r="S68" s="16"/>
      <c r="T68" s="16"/>
      <c r="U68" s="16">
        <v>-643.1</v>
      </c>
      <c r="V68" s="16"/>
      <c r="W68" s="16"/>
      <c r="X68" s="13"/>
      <c r="Y68" s="16">
        <v>-531.54</v>
      </c>
      <c r="Z68" s="16">
        <v>-325.25</v>
      </c>
      <c r="AA68" s="16">
        <f>SUM(U68)</f>
        <v>-643.1</v>
      </c>
      <c r="AB68" s="13">
        <v>3934.44</v>
      </c>
    </row>
    <row r="69" spans="1:28" ht="16.2" customHeight="1">
      <c r="A69" s="6">
        <v>146</v>
      </c>
      <c r="B69" s="8" t="s">
        <v>111</v>
      </c>
      <c r="C69" s="4" t="s">
        <v>49</v>
      </c>
      <c r="D69" s="10" t="s">
        <v>131</v>
      </c>
      <c r="E69" s="13">
        <v>611.29</v>
      </c>
      <c r="F69" s="13"/>
      <c r="G69" s="13">
        <f>(15506.16+X69)</f>
        <v>17681.16</v>
      </c>
      <c r="H69" s="13">
        <v>5168.72</v>
      </c>
      <c r="I69" s="13">
        <v>630</v>
      </c>
      <c r="J69" s="13"/>
      <c r="K69" s="13"/>
      <c r="L69" s="16">
        <v>-13074.88</v>
      </c>
      <c r="M69" s="16"/>
      <c r="N69" s="16">
        <v>-91.69</v>
      </c>
      <c r="O69" s="16">
        <v>-1005.99</v>
      </c>
      <c r="P69" s="16"/>
      <c r="Q69" s="16"/>
      <c r="R69" s="16">
        <v>-4711.92</v>
      </c>
      <c r="S69" s="16"/>
      <c r="T69" s="16"/>
      <c r="U69" s="16">
        <v>-1229.75</v>
      </c>
      <c r="V69" s="16"/>
      <c r="W69" s="16">
        <v>-2175</v>
      </c>
      <c r="X69" s="13">
        <v>2175</v>
      </c>
      <c r="Y69" s="16">
        <v>-713.08</v>
      </c>
      <c r="Z69" s="16">
        <v>0</v>
      </c>
      <c r="AA69" s="16">
        <f>SUM(W69,U69,R69,O69,N69,L69)</f>
        <v>-22289.23</v>
      </c>
      <c r="AB69" s="13">
        <v>1088.8599999999999</v>
      </c>
    </row>
    <row r="70" spans="1:28" ht="16.2" customHeight="1">
      <c r="A70" s="6">
        <v>161</v>
      </c>
      <c r="B70" s="8" t="s">
        <v>112</v>
      </c>
      <c r="C70" s="4" t="s">
        <v>26</v>
      </c>
      <c r="D70" s="10" t="s">
        <v>131</v>
      </c>
      <c r="E70" s="13">
        <v>3289.62</v>
      </c>
      <c r="F70" s="13">
        <v>1579.02</v>
      </c>
      <c r="G70" s="13"/>
      <c r="H70" s="13"/>
      <c r="I70" s="13">
        <v>630</v>
      </c>
      <c r="J70" s="13">
        <v>649.57000000000005</v>
      </c>
      <c r="K70" s="13">
        <v>938.66</v>
      </c>
      <c r="L70" s="16"/>
      <c r="M70" s="16">
        <v>-88.2</v>
      </c>
      <c r="N70" s="16">
        <v>-32.9</v>
      </c>
      <c r="O70" s="16">
        <v>-582.92999999999995</v>
      </c>
      <c r="P70" s="16"/>
      <c r="Q70" s="16"/>
      <c r="R70" s="16"/>
      <c r="S70" s="16"/>
      <c r="T70" s="16"/>
      <c r="U70" s="16"/>
      <c r="V70" s="16">
        <v>-1293.73</v>
      </c>
      <c r="W70" s="16"/>
      <c r="X70" s="13"/>
      <c r="Y70" s="16">
        <v>-713.08</v>
      </c>
      <c r="Z70" s="16">
        <v>-658.05</v>
      </c>
      <c r="AA70" s="16">
        <f>SUM(V70,O70,N70,M70)</f>
        <v>-1997.76</v>
      </c>
      <c r="AB70" s="13">
        <v>3717.98</v>
      </c>
    </row>
    <row r="71" spans="1:28" ht="16.2" customHeight="1">
      <c r="A71" s="6">
        <v>137</v>
      </c>
      <c r="B71" s="8" t="s">
        <v>113</v>
      </c>
      <c r="C71" s="4" t="s">
        <v>37</v>
      </c>
      <c r="D71" s="10" t="s">
        <v>131</v>
      </c>
      <c r="E71" s="13">
        <v>3766.4</v>
      </c>
      <c r="F71" s="13">
        <v>2033.86</v>
      </c>
      <c r="G71" s="13"/>
      <c r="H71" s="13"/>
      <c r="I71" s="13">
        <v>630</v>
      </c>
      <c r="J71" s="13"/>
      <c r="K71" s="13">
        <v>1004.69</v>
      </c>
      <c r="L71" s="16"/>
      <c r="M71" s="16"/>
      <c r="N71" s="16">
        <v>-37.659999999999997</v>
      </c>
      <c r="O71" s="16"/>
      <c r="P71" s="16"/>
      <c r="Q71" s="16"/>
      <c r="R71" s="16"/>
      <c r="S71" s="16"/>
      <c r="T71" s="16"/>
      <c r="U71" s="16"/>
      <c r="V71" s="16">
        <v>-1849.26</v>
      </c>
      <c r="W71" s="16"/>
      <c r="X71" s="13"/>
      <c r="Y71" s="16">
        <v>-713.08</v>
      </c>
      <c r="Z71" s="16">
        <v>-805.9</v>
      </c>
      <c r="AA71" s="16">
        <f>SUM(V71,N71)</f>
        <v>-1886.92</v>
      </c>
      <c r="AB71" s="13">
        <v>4029.05</v>
      </c>
    </row>
    <row r="72" spans="1:28" ht="16.2" customHeight="1">
      <c r="A72" s="6">
        <v>179</v>
      </c>
      <c r="B72" s="8" t="s">
        <v>114</v>
      </c>
      <c r="C72" s="4" t="s">
        <v>26</v>
      </c>
      <c r="D72" s="10" t="s">
        <v>131</v>
      </c>
      <c r="E72" s="13">
        <v>166.61</v>
      </c>
      <c r="F72" s="13">
        <v>73.31</v>
      </c>
      <c r="G72" s="13">
        <v>4015.72</v>
      </c>
      <c r="H72" s="13">
        <v>1338.57</v>
      </c>
      <c r="I72" s="13">
        <v>630</v>
      </c>
      <c r="J72" s="13">
        <v>28.53</v>
      </c>
      <c r="K72" s="13"/>
      <c r="L72" s="16">
        <v>-3887.28</v>
      </c>
      <c r="M72" s="16">
        <v>-0.33</v>
      </c>
      <c r="N72" s="16"/>
      <c r="O72" s="16">
        <v>-420.22</v>
      </c>
      <c r="P72" s="16"/>
      <c r="Q72" s="16"/>
      <c r="R72" s="16">
        <v>-339.42</v>
      </c>
      <c r="S72" s="16">
        <v>-195.01</v>
      </c>
      <c r="T72" s="16"/>
      <c r="U72" s="16">
        <v>-261.07</v>
      </c>
      <c r="V72" s="16"/>
      <c r="W72" s="16">
        <v>-493.21</v>
      </c>
      <c r="X72" s="13"/>
      <c r="Y72" s="16">
        <v>-646.11</v>
      </c>
      <c r="Z72" s="16">
        <v>0</v>
      </c>
      <c r="AA72" s="16">
        <f>SUM(W72,U72,S72,R72,O72,M72,L72)</f>
        <v>-5596.54</v>
      </c>
      <c r="AB72" s="13">
        <v>10.09</v>
      </c>
    </row>
    <row r="73" spans="1:28" ht="16.2" customHeight="1">
      <c r="A73" s="6">
        <v>232</v>
      </c>
      <c r="B73" s="8" t="s">
        <v>115</v>
      </c>
      <c r="C73" s="4" t="s">
        <v>46</v>
      </c>
      <c r="D73" s="10" t="s">
        <v>131</v>
      </c>
      <c r="E73" s="13">
        <v>2463.1799999999998</v>
      </c>
      <c r="F73" s="13">
        <v>394.11</v>
      </c>
      <c r="G73" s="13"/>
      <c r="H73" s="13"/>
      <c r="I73" s="13">
        <v>630</v>
      </c>
      <c r="J73" s="13"/>
      <c r="K73" s="13"/>
      <c r="L73" s="16"/>
      <c r="M73" s="16">
        <v>-128.09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3"/>
      <c r="Y73" s="16">
        <v>-264.5</v>
      </c>
      <c r="Z73" s="16">
        <v>-51.66</v>
      </c>
      <c r="AA73" s="16">
        <f>SUM(M73)</f>
        <v>-128.09</v>
      </c>
      <c r="AB73" s="13">
        <v>3043.04</v>
      </c>
    </row>
    <row r="74" spans="1:28" ht="16.2" customHeight="1">
      <c r="A74" s="6">
        <v>248</v>
      </c>
      <c r="B74" s="8" t="s">
        <v>116</v>
      </c>
      <c r="C74" s="4" t="s">
        <v>30</v>
      </c>
      <c r="D74" s="10" t="s">
        <v>131</v>
      </c>
      <c r="E74" s="13">
        <v>1862.88</v>
      </c>
      <c r="F74" s="13">
        <v>260.8</v>
      </c>
      <c r="G74" s="13"/>
      <c r="H74" s="13"/>
      <c r="I74" s="13">
        <v>630</v>
      </c>
      <c r="J74" s="13"/>
      <c r="K74" s="13"/>
      <c r="L74" s="16"/>
      <c r="M74" s="16">
        <v>-1.61</v>
      </c>
      <c r="N74" s="16"/>
      <c r="O74" s="16">
        <v>-30.8</v>
      </c>
      <c r="P74" s="16"/>
      <c r="Q74" s="16"/>
      <c r="R74" s="16"/>
      <c r="S74" s="16"/>
      <c r="T74" s="16"/>
      <c r="U74" s="16">
        <v>-452.39</v>
      </c>
      <c r="V74" s="16"/>
      <c r="W74" s="16"/>
      <c r="X74" s="13"/>
      <c r="Y74" s="16">
        <v>-176.46</v>
      </c>
      <c r="Z74" s="16">
        <v>-3.24</v>
      </c>
      <c r="AA74" s="16">
        <f>SUM(U74,O74,M74)</f>
        <v>-484.8</v>
      </c>
      <c r="AB74" s="13">
        <v>2089.1799999999998</v>
      </c>
    </row>
    <row r="75" spans="1:28" ht="16.2" customHeight="1">
      <c r="A75" s="6">
        <v>191</v>
      </c>
      <c r="B75" s="8" t="s">
        <v>117</v>
      </c>
      <c r="C75" s="4" t="s">
        <v>60</v>
      </c>
      <c r="D75" s="10" t="s">
        <v>131</v>
      </c>
      <c r="E75" s="13">
        <v>4944.71</v>
      </c>
      <c r="F75" s="13">
        <v>1186.73</v>
      </c>
      <c r="G75" s="13"/>
      <c r="H75" s="13"/>
      <c r="I75" s="13">
        <v>630</v>
      </c>
      <c r="J75" s="13"/>
      <c r="K75" s="13"/>
      <c r="L75" s="16"/>
      <c r="M75" s="16"/>
      <c r="N75" s="16"/>
      <c r="O75" s="16"/>
      <c r="P75" s="16"/>
      <c r="Q75" s="16">
        <v>-46.2</v>
      </c>
      <c r="R75" s="16"/>
      <c r="S75" s="16"/>
      <c r="T75" s="16"/>
      <c r="U75" s="16"/>
      <c r="V75" s="16"/>
      <c r="W75" s="16"/>
      <c r="X75" s="13"/>
      <c r="Y75" s="16">
        <v>-713.08</v>
      </c>
      <c r="Z75" s="16">
        <v>-620.69000000000005</v>
      </c>
      <c r="AA75" s="16">
        <f>SUM(Q75)</f>
        <v>-46.2</v>
      </c>
      <c r="AB75" s="13">
        <v>5381.47</v>
      </c>
    </row>
    <row r="76" spans="1:28" ht="16.2" customHeight="1">
      <c r="A76" s="6">
        <v>46</v>
      </c>
      <c r="B76" s="8" t="s">
        <v>118</v>
      </c>
      <c r="C76" s="4" t="s">
        <v>51</v>
      </c>
      <c r="D76" s="10" t="s">
        <v>131</v>
      </c>
      <c r="E76" s="13">
        <v>1494.03</v>
      </c>
      <c r="F76" s="13">
        <v>1195.22</v>
      </c>
      <c r="G76" s="13"/>
      <c r="H76" s="13"/>
      <c r="I76" s="13">
        <v>630</v>
      </c>
      <c r="J76" s="13"/>
      <c r="K76" s="13"/>
      <c r="L76" s="16"/>
      <c r="M76" s="16"/>
      <c r="N76" s="16"/>
      <c r="O76" s="16"/>
      <c r="P76" s="16"/>
      <c r="Q76" s="16">
        <v>-30.8</v>
      </c>
      <c r="R76" s="16"/>
      <c r="S76" s="16"/>
      <c r="T76" s="16"/>
      <c r="U76" s="16"/>
      <c r="V76" s="16"/>
      <c r="W76" s="16"/>
      <c r="X76" s="13"/>
      <c r="Y76" s="16">
        <v>-244.33</v>
      </c>
      <c r="Z76" s="16">
        <v>-40.57</v>
      </c>
      <c r="AA76" s="16">
        <f>SUM(Q76)</f>
        <v>-30.8</v>
      </c>
      <c r="AB76" s="13">
        <v>3003.55</v>
      </c>
    </row>
    <row r="77" spans="1:28" ht="16.2" customHeight="1">
      <c r="A77" s="6">
        <v>114</v>
      </c>
      <c r="B77" s="8" t="s">
        <v>119</v>
      </c>
      <c r="C77" s="4" t="s">
        <v>84</v>
      </c>
      <c r="D77" s="10" t="s">
        <v>131</v>
      </c>
      <c r="E77" s="13">
        <v>2561.4299999999998</v>
      </c>
      <c r="F77" s="13">
        <v>1485.63</v>
      </c>
      <c r="G77" s="13"/>
      <c r="H77" s="13"/>
      <c r="I77" s="13">
        <v>630</v>
      </c>
      <c r="J77" s="13"/>
      <c r="K77" s="13"/>
      <c r="L77" s="16"/>
      <c r="M77" s="16">
        <v>-133.19</v>
      </c>
      <c r="N77" s="16">
        <v>-24.39</v>
      </c>
      <c r="O77" s="16"/>
      <c r="P77" s="16"/>
      <c r="Q77" s="16">
        <v>-15.4</v>
      </c>
      <c r="R77" s="16"/>
      <c r="S77" s="16">
        <v>-447.98</v>
      </c>
      <c r="T77" s="16"/>
      <c r="U77" s="16"/>
      <c r="V77" s="16">
        <v>-651.89</v>
      </c>
      <c r="W77" s="16"/>
      <c r="X77" s="13"/>
      <c r="Y77" s="16">
        <v>-425.52</v>
      </c>
      <c r="Z77" s="16">
        <v>-188.43</v>
      </c>
      <c r="AA77" s="16">
        <f>SUM(V77,S77,Q77,O77,N77,M77,O77)</f>
        <v>-1272.8500000000001</v>
      </c>
      <c r="AB77" s="13">
        <v>2790.26</v>
      </c>
    </row>
    <row r="78" spans="1:28" ht="16.2" customHeight="1">
      <c r="A78" s="6">
        <v>126</v>
      </c>
      <c r="B78" s="8" t="s">
        <v>120</v>
      </c>
      <c r="C78" s="4" t="s">
        <v>77</v>
      </c>
      <c r="D78" s="10" t="s">
        <v>131</v>
      </c>
      <c r="E78" s="13">
        <v>6220.04</v>
      </c>
      <c r="F78" s="13">
        <v>3483.22</v>
      </c>
      <c r="G78" s="13"/>
      <c r="H78" s="13"/>
      <c r="I78" s="13">
        <v>630</v>
      </c>
      <c r="J78" s="13">
        <v>1660.82</v>
      </c>
      <c r="K78" s="13"/>
      <c r="L78" s="16"/>
      <c r="M78" s="16"/>
      <c r="N78" s="16"/>
      <c r="O78" s="16">
        <v>-1141</v>
      </c>
      <c r="P78" s="16"/>
      <c r="Q78" s="16">
        <v>-15.4</v>
      </c>
      <c r="R78" s="16"/>
      <c r="S78" s="16">
        <v>-195.53</v>
      </c>
      <c r="T78" s="16">
        <v>-492.33</v>
      </c>
      <c r="U78" s="16">
        <v>-538.04</v>
      </c>
      <c r="V78" s="16"/>
      <c r="W78" s="16"/>
      <c r="X78" s="13"/>
      <c r="Y78" s="16">
        <v>-713.08</v>
      </c>
      <c r="Z78" s="16">
        <v>-2007.53</v>
      </c>
      <c r="AA78" s="16">
        <f>SUM(U78,T78,S78,Q78,O78)</f>
        <v>-2382.3000000000002</v>
      </c>
      <c r="AB78" s="13">
        <v>6891.17</v>
      </c>
    </row>
    <row r="79" spans="1:28" ht="16.2" customHeight="1">
      <c r="A79" s="6">
        <v>185</v>
      </c>
      <c r="B79" s="8" t="s">
        <v>121</v>
      </c>
      <c r="C79" s="4" t="s">
        <v>37</v>
      </c>
      <c r="D79" s="10" t="s">
        <v>131</v>
      </c>
      <c r="E79" s="13">
        <v>2499.12</v>
      </c>
      <c r="F79" s="13">
        <v>949.67</v>
      </c>
      <c r="G79" s="13"/>
      <c r="H79" s="13"/>
      <c r="I79" s="13">
        <v>630</v>
      </c>
      <c r="J79" s="13">
        <v>855.68</v>
      </c>
      <c r="K79" s="13"/>
      <c r="L79" s="16"/>
      <c r="M79" s="16">
        <v>-129.94999999999999</v>
      </c>
      <c r="N79" s="16"/>
      <c r="O79" s="16"/>
      <c r="P79" s="16">
        <v>-1012.76</v>
      </c>
      <c r="Q79" s="16"/>
      <c r="R79" s="16"/>
      <c r="S79" s="16">
        <v>-197.56</v>
      </c>
      <c r="T79" s="16"/>
      <c r="U79" s="16">
        <v>-608.35</v>
      </c>
      <c r="V79" s="16"/>
      <c r="W79" s="16"/>
      <c r="X79" s="13"/>
      <c r="Y79" s="16">
        <v>-461.55</v>
      </c>
      <c r="Z79" s="16">
        <v>-69.72</v>
      </c>
      <c r="AA79" s="16">
        <f>SUM(U79,S79,P79,M79)</f>
        <v>-1948.6200000000001</v>
      </c>
      <c r="AB79" s="13">
        <v>2454.58</v>
      </c>
    </row>
    <row r="80" spans="1:28" ht="16.2" customHeight="1">
      <c r="A80" s="6">
        <v>178</v>
      </c>
      <c r="B80" s="8" t="s">
        <v>122</v>
      </c>
      <c r="C80" s="4" t="s">
        <v>26</v>
      </c>
      <c r="D80" s="10" t="s">
        <v>131</v>
      </c>
      <c r="E80" s="13">
        <v>2624.08</v>
      </c>
      <c r="F80" s="13">
        <v>1154.5999999999999</v>
      </c>
      <c r="G80" s="13"/>
      <c r="H80" s="13"/>
      <c r="I80" s="13">
        <v>630</v>
      </c>
      <c r="J80" s="13">
        <v>388.41</v>
      </c>
      <c r="K80" s="13">
        <v>765.05</v>
      </c>
      <c r="L80" s="16"/>
      <c r="M80" s="16">
        <v>-136.44999999999999</v>
      </c>
      <c r="N80" s="16"/>
      <c r="O80" s="16">
        <v>-1380.01</v>
      </c>
      <c r="P80" s="16"/>
      <c r="Q80" s="16"/>
      <c r="R80" s="16"/>
      <c r="S80" s="16"/>
      <c r="T80" s="16"/>
      <c r="U80" s="16"/>
      <c r="V80" s="16"/>
      <c r="W80" s="16"/>
      <c r="X80" s="13"/>
      <c r="Y80" s="16">
        <v>-549.42999999999995</v>
      </c>
      <c r="Z80" s="16">
        <v>-349.98</v>
      </c>
      <c r="AA80" s="16">
        <f>SUM(O80,M80)</f>
        <v>-1516.46</v>
      </c>
      <c r="AB80" s="13">
        <v>3146.27</v>
      </c>
    </row>
    <row r="81" spans="1:28" ht="16.2" customHeight="1">
      <c r="A81" s="6">
        <v>175</v>
      </c>
      <c r="B81" s="8" t="s">
        <v>123</v>
      </c>
      <c r="C81" s="4" t="s">
        <v>26</v>
      </c>
      <c r="D81" s="10" t="s">
        <v>131</v>
      </c>
      <c r="E81" s="13">
        <v>2624.08</v>
      </c>
      <c r="F81" s="13">
        <v>1207.08</v>
      </c>
      <c r="G81" s="13"/>
      <c r="H81" s="13"/>
      <c r="I81" s="13">
        <v>630</v>
      </c>
      <c r="J81" s="13">
        <v>535</v>
      </c>
      <c r="K81" s="13"/>
      <c r="L81" s="16"/>
      <c r="M81" s="16">
        <v>-136.44999999999999</v>
      </c>
      <c r="N81" s="16">
        <v>-24.99</v>
      </c>
      <c r="O81" s="16">
        <v>-120.12</v>
      </c>
      <c r="P81" s="16"/>
      <c r="Q81" s="16"/>
      <c r="R81" s="16"/>
      <c r="S81" s="16"/>
      <c r="T81" s="16"/>
      <c r="U81" s="16"/>
      <c r="V81" s="16"/>
      <c r="W81" s="16"/>
      <c r="X81" s="13"/>
      <c r="Y81" s="16">
        <v>-470.19</v>
      </c>
      <c r="Z81" s="16">
        <v>-240.46</v>
      </c>
      <c r="AA81" s="16">
        <f>SUM(O81,N81,M81)</f>
        <v>-281.56</v>
      </c>
      <c r="AB81" s="13">
        <v>4003.95</v>
      </c>
    </row>
    <row r="82" spans="1:28" ht="16.2" customHeight="1">
      <c r="A82" s="6">
        <v>267</v>
      </c>
      <c r="B82" s="8" t="s">
        <v>124</v>
      </c>
      <c r="C82" s="4" t="s">
        <v>34</v>
      </c>
      <c r="D82" s="10" t="s">
        <v>131</v>
      </c>
      <c r="E82" s="13">
        <v>3490.39</v>
      </c>
      <c r="F82" s="13">
        <v>69.81</v>
      </c>
      <c r="G82" s="13"/>
      <c r="H82" s="13"/>
      <c r="I82" s="13">
        <v>600</v>
      </c>
      <c r="J82" s="13"/>
      <c r="K82" s="13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3"/>
      <c r="Y82" s="16">
        <v>-357.36</v>
      </c>
      <c r="Z82" s="16">
        <v>-125.63</v>
      </c>
      <c r="AA82" s="16">
        <f>SUM(U82)</f>
        <v>0</v>
      </c>
      <c r="AB82" s="13">
        <v>3677.21</v>
      </c>
    </row>
    <row r="83" spans="1:28" ht="16.2" customHeight="1">
      <c r="A83" s="6">
        <v>193</v>
      </c>
      <c r="B83" s="8" t="s">
        <v>125</v>
      </c>
      <c r="C83" s="4" t="s">
        <v>37</v>
      </c>
      <c r="D83" s="10" t="s">
        <v>132</v>
      </c>
      <c r="E83" s="13">
        <v>2380.11</v>
      </c>
      <c r="F83" s="13">
        <v>571.23</v>
      </c>
      <c r="G83" s="13"/>
      <c r="H83" s="13"/>
      <c r="I83" s="13">
        <v>630</v>
      </c>
      <c r="J83" s="13">
        <v>506.11</v>
      </c>
      <c r="K83" s="13"/>
      <c r="L83" s="16"/>
      <c r="M83" s="16"/>
      <c r="N83" s="16"/>
      <c r="O83" s="16">
        <v>-748.04</v>
      </c>
      <c r="P83" s="16"/>
      <c r="Q83" s="16"/>
      <c r="R83" s="16"/>
      <c r="S83" s="16"/>
      <c r="T83" s="16"/>
      <c r="U83" s="16"/>
      <c r="V83" s="16"/>
      <c r="W83" s="16"/>
      <c r="X83" s="13"/>
      <c r="Y83" s="16">
        <v>-342.97</v>
      </c>
      <c r="Z83" s="16">
        <v>-112.37</v>
      </c>
      <c r="AA83" s="16">
        <f>SUM(O83)</f>
        <v>-748.04</v>
      </c>
      <c r="AB83" s="13">
        <v>2884.07</v>
      </c>
    </row>
    <row r="84" spans="1:28" ht="16.2" customHeight="1">
      <c r="A84" s="6">
        <v>110</v>
      </c>
      <c r="B84" s="8" t="s">
        <v>126</v>
      </c>
      <c r="C84" s="4" t="s">
        <v>37</v>
      </c>
      <c r="D84" s="10" t="s">
        <v>131</v>
      </c>
      <c r="E84" s="13">
        <v>3206.44</v>
      </c>
      <c r="F84" s="13">
        <v>1987.99</v>
      </c>
      <c r="G84" s="13"/>
      <c r="H84" s="13"/>
      <c r="I84" s="13">
        <v>630</v>
      </c>
      <c r="J84" s="13">
        <v>855</v>
      </c>
      <c r="K84" s="13"/>
      <c r="L84" s="16"/>
      <c r="M84" s="16"/>
      <c r="N84" s="16"/>
      <c r="O84" s="16">
        <v>-631.97</v>
      </c>
      <c r="P84" s="16"/>
      <c r="Q84" s="16"/>
      <c r="R84" s="16"/>
      <c r="S84" s="16"/>
      <c r="T84" s="16"/>
      <c r="U84" s="16"/>
      <c r="V84" s="16"/>
      <c r="W84" s="16"/>
      <c r="X84" s="13"/>
      <c r="Y84" s="16">
        <v>-705.85</v>
      </c>
      <c r="Z84" s="16">
        <v>-547.99</v>
      </c>
      <c r="AA84" s="16">
        <f>SUM(O84)</f>
        <v>-631.97</v>
      </c>
      <c r="AB84" s="13">
        <v>4793.62</v>
      </c>
    </row>
    <row r="85" spans="1:28" ht="16.2" customHeight="1">
      <c r="A85" s="6">
        <v>264</v>
      </c>
      <c r="B85" s="8" t="s">
        <v>127</v>
      </c>
      <c r="C85" s="4" t="s">
        <v>58</v>
      </c>
      <c r="D85" s="10" t="s">
        <v>131</v>
      </c>
      <c r="E85" s="13">
        <v>1108.05</v>
      </c>
      <c r="F85" s="13">
        <v>44.32</v>
      </c>
      <c r="G85" s="13"/>
      <c r="H85" s="13"/>
      <c r="I85" s="13">
        <v>600</v>
      </c>
      <c r="J85" s="13"/>
      <c r="K85" s="13"/>
      <c r="L85" s="16"/>
      <c r="M85" s="16">
        <v>-57.62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3"/>
      <c r="Y85" s="16">
        <v>-88.03</v>
      </c>
      <c r="Z85" s="16">
        <v>0</v>
      </c>
      <c r="AA85" s="16">
        <f>SUM(M85)</f>
        <v>-57.62</v>
      </c>
      <c r="AB85" s="13">
        <v>1606.72</v>
      </c>
    </row>
    <row r="86" spans="1:28" ht="16.2" customHeight="1">
      <c r="A86" s="6">
        <v>261</v>
      </c>
      <c r="B86" s="8" t="s">
        <v>128</v>
      </c>
      <c r="C86" s="4" t="s">
        <v>34</v>
      </c>
      <c r="D86" s="4" t="s">
        <v>131</v>
      </c>
      <c r="E86" s="13">
        <v>3490.39</v>
      </c>
      <c r="F86" s="13">
        <v>209.42</v>
      </c>
      <c r="G86" s="13"/>
      <c r="H86" s="13"/>
      <c r="I86" s="13">
        <v>630</v>
      </c>
      <c r="J86" s="13"/>
      <c r="K86" s="13"/>
      <c r="L86" s="16"/>
      <c r="M86" s="16">
        <v>-176.4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3"/>
      <c r="Y86" s="16">
        <v>-376.9</v>
      </c>
      <c r="Z86" s="16">
        <v>-143.63999999999999</v>
      </c>
      <c r="AA86" s="16">
        <f>SUM(M86)</f>
        <v>-176.4</v>
      </c>
      <c r="AB86" s="13">
        <v>3632.87</v>
      </c>
    </row>
    <row r="87" spans="1:28" ht="16.2" customHeight="1">
      <c r="A87" s="6">
        <v>219</v>
      </c>
      <c r="B87" s="8" t="s">
        <v>129</v>
      </c>
      <c r="C87" s="4" t="s">
        <v>37</v>
      </c>
      <c r="D87" s="4" t="s">
        <v>133</v>
      </c>
      <c r="E87" s="13">
        <v>2266.77</v>
      </c>
      <c r="F87" s="13">
        <v>408.02</v>
      </c>
      <c r="G87" s="13"/>
      <c r="H87" s="13"/>
      <c r="I87" s="13">
        <v>630</v>
      </c>
      <c r="J87" s="13">
        <v>506.11</v>
      </c>
      <c r="K87" s="13"/>
      <c r="L87" s="16"/>
      <c r="M87" s="16"/>
      <c r="N87" s="16">
        <v>-21.59</v>
      </c>
      <c r="O87" s="16"/>
      <c r="P87" s="16"/>
      <c r="Q87" s="16">
        <v>-30.8</v>
      </c>
      <c r="R87" s="16"/>
      <c r="S87" s="16"/>
      <c r="T87" s="16"/>
      <c r="U87" s="16"/>
      <c r="V87" s="16"/>
      <c r="W87" s="16"/>
      <c r="X87" s="13"/>
      <c r="Y87" s="16">
        <v>-304.26</v>
      </c>
      <c r="Z87" s="16">
        <v>-30.29</v>
      </c>
      <c r="AA87" s="16">
        <f>SUM(Q87,N87)</f>
        <v>-52.39</v>
      </c>
      <c r="AB87" s="13">
        <v>3423.96</v>
      </c>
    </row>
    <row r="88" spans="1:28" ht="16.2" customHeight="1">
      <c r="A88" s="6"/>
      <c r="B88" s="8"/>
      <c r="C88" s="4"/>
      <c r="D88" s="3"/>
      <c r="E88" s="21" t="s">
        <v>141</v>
      </c>
      <c r="F88" s="21" t="s">
        <v>141</v>
      </c>
      <c r="G88" s="21" t="s">
        <v>141</v>
      </c>
      <c r="H88" s="21" t="s">
        <v>141</v>
      </c>
      <c r="I88" s="21" t="s">
        <v>141</v>
      </c>
      <c r="J88" s="21" t="s">
        <v>141</v>
      </c>
      <c r="K88" s="21" t="s">
        <v>141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8"/>
      <c r="Y88" s="22">
        <f>SUM(Y2:Y87)</f>
        <v>-36457.430000000029</v>
      </c>
      <c r="Z88" s="22">
        <f>SUM(Z2:Z87)</f>
        <v>-31750.75</v>
      </c>
      <c r="AA88" s="22">
        <f>SUM(AA2:AA87)</f>
        <v>-106984.65999999999</v>
      </c>
      <c r="AB88" s="20">
        <f>SUM(AB2:AB87)</f>
        <v>296642.12000000005</v>
      </c>
    </row>
    <row r="89" spans="1:28">
      <c r="D89" s="1"/>
    </row>
    <row r="90" spans="1:28">
      <c r="D90" s="1"/>
    </row>
    <row r="91" spans="1:28">
      <c r="D91" s="1"/>
    </row>
    <row r="92" spans="1:28">
      <c r="D92" s="1"/>
    </row>
    <row r="93" spans="1:28">
      <c r="D93" s="1"/>
    </row>
    <row r="94" spans="1:28">
      <c r="D94" s="1"/>
    </row>
    <row r="95" spans="1:28">
      <c r="D95" s="1"/>
    </row>
    <row r="96" spans="1:28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ignoredErrors>
    <ignoredError sqref="AA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2020-09-29T14:06:06Z</cp:lastPrinted>
  <dcterms:created xsi:type="dcterms:W3CDTF">2020-09-29T12:52:16Z</dcterms:created>
  <dcterms:modified xsi:type="dcterms:W3CDTF">2020-09-29T14:06:46Z</dcterms:modified>
</cp:coreProperties>
</file>